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1_IN\GYM2\IN 2021-22\3. Excel\HTML-Aufgaben\nicht in GIT\"/>
    </mc:Choice>
  </mc:AlternateContent>
  <xr:revisionPtr revIDLastSave="0" documentId="13_ncr:1_{7118F687-999C-4B34-B03A-81B7AAA33CF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Mathematik 1_Lösung" sheetId="26" r:id="rId1"/>
    <sheet name="Mathematik 2_Lösung" sheetId="27" r:id="rId2"/>
    <sheet name="Mathematik 3_Lösung" sheetId="28" r:id="rId3"/>
    <sheet name="Mathematik 4_Lösung" sheetId="29" r:id="rId4"/>
    <sheet name="Mathematik 5_Lösung" sheetId="3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" i="30" l="1"/>
  <c r="C28" i="29"/>
  <c r="C27" i="29"/>
  <c r="B25" i="29"/>
  <c r="B22" i="29"/>
  <c r="B19" i="29"/>
  <c r="B21" i="28"/>
  <c r="B20" i="28"/>
  <c r="B29" i="27"/>
  <c r="B23" i="27"/>
  <c r="B17" i="27"/>
  <c r="A29" i="26"/>
  <c r="B21" i="26"/>
  <c r="B20" i="26"/>
  <c r="B16" i="26"/>
  <c r="B15" i="26"/>
  <c r="B26" i="28"/>
</calcChain>
</file>

<file path=xl/sharedStrings.xml><?xml version="1.0" encoding="utf-8"?>
<sst xmlns="http://schemas.openxmlformats.org/spreadsheetml/2006/main" count="75" uniqueCount="58">
  <si>
    <t>Hinweis:</t>
  </si>
  <si>
    <t>regelmässig!</t>
  </si>
  <si>
    <t>speichern Sie die Arbeitsmappe</t>
  </si>
  <si>
    <t>Mathematik 1</t>
  </si>
  <si>
    <t>Radius:</t>
  </si>
  <si>
    <t>Umfang:</t>
  </si>
  <si>
    <t>Fläche:</t>
  </si>
  <si>
    <t>1.) Berechnen Sie in der Zelle B15 die Quadratwurzel der Zelle A15</t>
  </si>
  <si>
    <t>2.) Berechnen Sie in der Zelle B16 die dritte Wurzel der Zelle A16</t>
  </si>
  <si>
    <t>3.) Rechnen Sie in den Zellen B20 und B21 den Kreisumfang und die Kreisfläche (Radius steht in Zelle B19)</t>
  </si>
  <si>
    <t>4.) Berechnen Sie den grössten gemeinsamen Teiler der Zellen A25:A27 (Formel in Zelle A29)</t>
  </si>
  <si>
    <t>Aufgabe 1:</t>
  </si>
  <si>
    <t>a:</t>
  </si>
  <si>
    <t>b:</t>
  </si>
  <si>
    <t>c:</t>
  </si>
  <si>
    <t>Aufgabe 2:</t>
  </si>
  <si>
    <t>β:</t>
  </si>
  <si>
    <t>Aufgabe 3:</t>
  </si>
  <si>
    <t>1.) Berechnen Sie in Zelle B17 c aus den beiden Seiten a und b.
Es handelt sich um ein rechtwinkliges Dreieck.</t>
  </si>
  <si>
    <t xml:space="preserve">2.) Berechnen Sie diesmal in der Zelle B23 c nicht mit der obigen Formel, sondern mit der trigonometrischen Funktion des Cosinus.
</t>
  </si>
  <si>
    <t>3.) In dieser Aufgabe rechnen Sie in Zelle B29 den Winkel aufgrund der beiden gegebenen Seiten.</t>
  </si>
  <si>
    <t>1.) In Zelle B25 steckt eine römische Zahl. Wandeln Sie diese mit einer Funktion in Zelle  B26 in eine arabische Zahl um.</t>
  </si>
  <si>
    <t>XMDC</t>
  </si>
  <si>
    <t>2.) In der rot markierten Zelle B20 rechnen Sie die Division von B18 durch B19, geben aber nur den ganzzahligen Wert an.</t>
  </si>
  <si>
    <t>3.) In der grün markierten Zelle B21 rechnen Sie den Rest der entsprechenden Division.</t>
  </si>
  <si>
    <t>Rest:</t>
  </si>
  <si>
    <t>Ganzzahl:</t>
  </si>
  <si>
    <t>In Zelle B18 steckt eine Temperatur in Grad Celsius drin.</t>
  </si>
  <si>
    <t>Ihr amerikanischer Kollege möchte gerne wissen, wie viel Grad Fahrenheit das sind. Rechnen Sie dies um.</t>
  </si>
  <si>
    <t>in °C:</t>
  </si>
  <si>
    <t>in °F:</t>
  </si>
  <si>
    <t>in Metern:</t>
  </si>
  <si>
    <t>in NM:</t>
  </si>
  <si>
    <t>Umrechnungen</t>
  </si>
  <si>
    <t>Mathematik 3</t>
  </si>
  <si>
    <t>in Fuss:</t>
  </si>
  <si>
    <t>Rechnen Sie die Meter bitte in nautische Meilen um. Und darunter in Fuss.</t>
  </si>
  <si>
    <t>Und in den Zellen C27 und C28 rechnen Sie die Zentimeter in Inch um.</t>
  </si>
  <si>
    <t>Was ist der Unterschied zwischen Inch und Zoll?</t>
  </si>
  <si>
    <t>Zufallszahlen</t>
  </si>
  <si>
    <t>Verwenden Sie in Zelle A17 eine Funktion, welche eine Zufallszahl zwischen 0 und 100 reinschreibt.</t>
  </si>
  <si>
    <t>Grad-Zeichen muss entfernt werden!</t>
  </si>
  <si>
    <t>Winkel β:</t>
  </si>
  <si>
    <t>Länge in mm:</t>
  </si>
  <si>
    <t>Breite in mm:</t>
  </si>
  <si>
    <t>ist das Gleiche;-)</t>
  </si>
  <si>
    <t>Eine Quadratwurzel kann Excel ohne Probleme rechnen. Aber die dritte Wurzel aus 27, dafür gibt's keine fertige Funktion.</t>
  </si>
  <si>
    <t>Da muss man dran denken, dass die dritte Wurzel aus 27 das Gleiche ist wie 27 hoch ein Drittel:</t>
  </si>
  <si>
    <t>Kreisberechnungen klappen am besten mit der eingebauten Funktion PI()</t>
  </si>
  <si>
    <t>Auch für den GGT gibt es eine fertige Funktion.</t>
  </si>
  <si>
    <t>Die erste Aufgabe ist Pytagoras, also nur Wurzelrechnen. Nix spezielles.</t>
  </si>
  <si>
    <t>Hier wird es schwieriger. Erstens muss das Grad-Zeichen in Zelle B22 entfernt werden.</t>
  </si>
  <si>
    <t>Dann muss man dran denken, dass die COS-Funktion nur mit Bogenmass und nicht</t>
  </si>
  <si>
    <t>mit Gradmass funktioniert.</t>
  </si>
  <si>
    <t>Deshalb müssen wir die 35° in Bogenmass umwandeln, bevor wir den COS rechnen.</t>
  </si>
  <si>
    <t>Auch hier haben wir die Hürde, dass die Funktion ARCTAN uns den Winkel</t>
  </si>
  <si>
    <t>in Bogenmass angibt. Da müssen wir mit der Funktion GRAD noch umwandeln.</t>
  </si>
  <si>
    <t>Mathematik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</si>
</sst>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99FD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2" borderId="1" xfId="0" applyFill="1" applyBorder="1"/>
    <xf numFmtId="0" fontId="1" fillId="2" borderId="3" xfId="0" applyFont="1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4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5" fillId="2" borderId="4" xfId="0" applyFont="1" applyFill="1" applyBorder="1" applyAlignment="1">
      <alignment horizontal="right"/>
    </xf>
    <xf numFmtId="0" fontId="7" fillId="2" borderId="5" xfId="1" applyFill="1" applyBorder="1"/>
    <xf numFmtId="0" fontId="3" fillId="2" borderId="3" xfId="0" applyFont="1" applyFill="1" applyBorder="1"/>
    <xf numFmtId="0" fontId="6" fillId="0" borderId="0" xfId="0" applyFont="1"/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3" borderId="0" xfId="0" applyFill="1"/>
    <xf numFmtId="0" fontId="8" fillId="0" borderId="0" xfId="0" applyFont="1"/>
    <xf numFmtId="0" fontId="0" fillId="0" borderId="0" xfId="0" applyAlignment="1">
      <alignment horizontal="right"/>
    </xf>
    <xf numFmtId="0" fontId="0" fillId="0" borderId="0" xfId="0" applyAlignment="1"/>
    <xf numFmtId="0" fontId="0" fillId="6" borderId="0" xfId="0" applyFill="1"/>
    <xf numFmtId="0" fontId="0" fillId="7" borderId="0" xfId="0" applyFill="1"/>
    <xf numFmtId="0" fontId="0" fillId="6" borderId="0" xfId="0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99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15</xdr:row>
      <xdr:rowOff>19050</xdr:rowOff>
    </xdr:from>
    <xdr:to>
      <xdr:col>7</xdr:col>
      <xdr:colOff>1266573</xdr:colOff>
      <xdr:row>18</xdr:row>
      <xdr:rowOff>114217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0875" y="3086100"/>
          <a:ext cx="2019048" cy="6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11</xdr:row>
      <xdr:rowOff>28575</xdr:rowOff>
    </xdr:from>
    <xdr:to>
      <xdr:col>7</xdr:col>
      <xdr:colOff>1059180</xdr:colOff>
      <xdr:row>15</xdr:row>
      <xdr:rowOff>81915</xdr:rowOff>
    </xdr:to>
    <xdr:sp macro="" textlink="">
      <xdr:nvSpPr>
        <xdr:cNvPr id="2" name="Gleichschenkliges Dreiec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181850" y="2333625"/>
          <a:ext cx="1630680" cy="815340"/>
        </a:xfrm>
        <a:prstGeom prst="triangle">
          <a:avLst>
            <a:gd name="adj" fmla="val 7072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6</xdr:col>
      <xdr:colOff>710565</xdr:colOff>
      <xdr:row>11</xdr:row>
      <xdr:rowOff>104775</xdr:rowOff>
    </xdr:from>
    <xdr:to>
      <xdr:col>7</xdr:col>
      <xdr:colOff>114300</xdr:colOff>
      <xdr:row>12</xdr:row>
      <xdr:rowOff>188595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7654290" y="2409825"/>
          <a:ext cx="213360" cy="274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100"/>
            <a:t>a</a:t>
          </a:r>
        </a:p>
      </xdr:txBody>
    </xdr:sp>
    <xdr:clientData/>
  </xdr:twoCellAnchor>
  <xdr:twoCellAnchor>
    <xdr:from>
      <xdr:col>7</xdr:col>
      <xdr:colOff>853440</xdr:colOff>
      <xdr:row>12</xdr:row>
      <xdr:rowOff>20955</xdr:rowOff>
    </xdr:from>
    <xdr:to>
      <xdr:col>7</xdr:col>
      <xdr:colOff>1066800</xdr:colOff>
      <xdr:row>13</xdr:row>
      <xdr:rowOff>97155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8606790" y="2516505"/>
          <a:ext cx="21336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100"/>
            <a:t>b</a:t>
          </a:r>
        </a:p>
      </xdr:txBody>
    </xdr:sp>
    <xdr:clientData/>
  </xdr:twoCellAnchor>
  <xdr:twoCellAnchor>
    <xdr:from>
      <xdr:col>7</xdr:col>
      <xdr:colOff>198120</xdr:colOff>
      <xdr:row>15</xdr:row>
      <xdr:rowOff>81915</xdr:rowOff>
    </xdr:from>
    <xdr:to>
      <xdr:col>7</xdr:col>
      <xdr:colOff>381000</xdr:colOff>
      <xdr:row>16</xdr:row>
      <xdr:rowOff>158115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7951470" y="3148965"/>
          <a:ext cx="18288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100"/>
            <a:t>c</a:t>
          </a:r>
        </a:p>
      </xdr:txBody>
    </xdr:sp>
    <xdr:clientData/>
  </xdr:twoCellAnchor>
  <xdr:twoCellAnchor>
    <xdr:from>
      <xdr:col>6</xdr:col>
      <xdr:colOff>641985</xdr:colOff>
      <xdr:row>13</xdr:row>
      <xdr:rowOff>180975</xdr:rowOff>
    </xdr:from>
    <xdr:to>
      <xdr:col>7</xdr:col>
      <xdr:colOff>45720</xdr:colOff>
      <xdr:row>15</xdr:row>
      <xdr:rowOff>66675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7585710" y="2867025"/>
          <a:ext cx="21336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l-GR" sz="1100"/>
            <a:t>β</a:t>
          </a:r>
          <a:endParaRPr lang="de-CH" sz="1100"/>
        </a:p>
      </xdr:txBody>
    </xdr:sp>
    <xdr:clientData/>
  </xdr:twoCellAnchor>
  <xdr:twoCellAnchor>
    <xdr:from>
      <xdr:col>7</xdr:col>
      <xdr:colOff>400050</xdr:colOff>
      <xdr:row>11</xdr:row>
      <xdr:rowOff>155693</xdr:rowOff>
    </xdr:from>
    <xdr:to>
      <xdr:col>7</xdr:col>
      <xdr:colOff>686833</xdr:colOff>
      <xdr:row>12</xdr:row>
      <xdr:rowOff>37101</xdr:rowOff>
    </xdr:to>
    <xdr:sp macro="" textlink="">
      <xdr:nvSpPr>
        <xdr:cNvPr id="7" name="Freihandform 6">
          <a:extLst>
            <a:ext uri="{FF2B5EF4-FFF2-40B4-BE49-F238E27FC236}">
              <a16:creationId xmlns:a16="http://schemas.microsoft.com/office/drawing/2014/main" id="{F9716640-D2D3-41C5-A2AD-DE97F488811D}"/>
            </a:ext>
          </a:extLst>
        </xdr:cNvPr>
        <xdr:cNvSpPr/>
      </xdr:nvSpPr>
      <xdr:spPr>
        <a:xfrm>
          <a:off x="8391525" y="2394068"/>
          <a:ext cx="286783" cy="62383"/>
        </a:xfrm>
        <a:custGeom>
          <a:avLst/>
          <a:gdLst>
            <a:gd name="connsiteX0" fmla="*/ 0 w 290593"/>
            <a:gd name="connsiteY0" fmla="*/ 0 h 67805"/>
            <a:gd name="connsiteX1" fmla="*/ 6458 w 290593"/>
            <a:gd name="connsiteY1" fmla="*/ 16144 h 67805"/>
            <a:gd name="connsiteX2" fmla="*/ 25830 w 290593"/>
            <a:gd name="connsiteY2" fmla="*/ 25831 h 67805"/>
            <a:gd name="connsiteX3" fmla="*/ 35517 w 290593"/>
            <a:gd name="connsiteY3" fmla="*/ 32288 h 67805"/>
            <a:gd name="connsiteX4" fmla="*/ 54890 w 290593"/>
            <a:gd name="connsiteY4" fmla="*/ 38746 h 67805"/>
            <a:gd name="connsiteX5" fmla="*/ 64576 w 290593"/>
            <a:gd name="connsiteY5" fmla="*/ 41975 h 67805"/>
            <a:gd name="connsiteX6" fmla="*/ 83949 w 290593"/>
            <a:gd name="connsiteY6" fmla="*/ 51661 h 67805"/>
            <a:gd name="connsiteX7" fmla="*/ 93636 w 290593"/>
            <a:gd name="connsiteY7" fmla="*/ 58119 h 67805"/>
            <a:gd name="connsiteX8" fmla="*/ 132381 w 290593"/>
            <a:gd name="connsiteY8" fmla="*/ 64576 h 67805"/>
            <a:gd name="connsiteX9" fmla="*/ 193729 w 290593"/>
            <a:gd name="connsiteY9" fmla="*/ 67805 h 67805"/>
            <a:gd name="connsiteX10" fmla="*/ 222788 w 290593"/>
            <a:gd name="connsiteY10" fmla="*/ 64576 h 67805"/>
            <a:gd name="connsiteX11" fmla="*/ 245390 w 290593"/>
            <a:gd name="connsiteY11" fmla="*/ 58119 h 67805"/>
            <a:gd name="connsiteX12" fmla="*/ 255076 w 290593"/>
            <a:gd name="connsiteY12" fmla="*/ 51661 h 67805"/>
            <a:gd name="connsiteX13" fmla="*/ 274449 w 290593"/>
            <a:gd name="connsiteY13" fmla="*/ 45204 h 67805"/>
            <a:gd name="connsiteX14" fmla="*/ 284136 w 290593"/>
            <a:gd name="connsiteY14" fmla="*/ 41975 h 67805"/>
            <a:gd name="connsiteX15" fmla="*/ 290593 w 290593"/>
            <a:gd name="connsiteY15" fmla="*/ 38746 h 678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90593" h="67805">
              <a:moveTo>
                <a:pt x="0" y="0"/>
              </a:moveTo>
              <a:cubicBezTo>
                <a:pt x="2153" y="5381"/>
                <a:pt x="3089" y="11428"/>
                <a:pt x="6458" y="16144"/>
              </a:cubicBezTo>
              <a:cubicBezTo>
                <a:pt x="11599" y="23341"/>
                <a:pt x="18933" y="22383"/>
                <a:pt x="25830" y="25831"/>
              </a:cubicBezTo>
              <a:cubicBezTo>
                <a:pt x="29301" y="27566"/>
                <a:pt x="31971" y="30712"/>
                <a:pt x="35517" y="32288"/>
              </a:cubicBezTo>
              <a:cubicBezTo>
                <a:pt x="41737" y="35052"/>
                <a:pt x="48432" y="36593"/>
                <a:pt x="54890" y="38746"/>
              </a:cubicBezTo>
              <a:cubicBezTo>
                <a:pt x="58119" y="39822"/>
                <a:pt x="61744" y="40087"/>
                <a:pt x="64576" y="41975"/>
              </a:cubicBezTo>
              <a:cubicBezTo>
                <a:pt x="92348" y="60487"/>
                <a:pt x="57205" y="38288"/>
                <a:pt x="83949" y="51661"/>
              </a:cubicBezTo>
              <a:cubicBezTo>
                <a:pt x="87420" y="53397"/>
                <a:pt x="90069" y="56590"/>
                <a:pt x="93636" y="58119"/>
              </a:cubicBezTo>
              <a:cubicBezTo>
                <a:pt x="102004" y="61705"/>
                <a:pt x="127500" y="64214"/>
                <a:pt x="132381" y="64576"/>
              </a:cubicBezTo>
              <a:cubicBezTo>
                <a:pt x="152803" y="66089"/>
                <a:pt x="173280" y="66729"/>
                <a:pt x="193729" y="67805"/>
              </a:cubicBezTo>
              <a:cubicBezTo>
                <a:pt x="203415" y="66729"/>
                <a:pt x="213155" y="66058"/>
                <a:pt x="222788" y="64576"/>
              </a:cubicBezTo>
              <a:cubicBezTo>
                <a:pt x="230322" y="63417"/>
                <a:pt x="238153" y="60531"/>
                <a:pt x="245390" y="58119"/>
              </a:cubicBezTo>
              <a:cubicBezTo>
                <a:pt x="248619" y="55966"/>
                <a:pt x="251530" y="53237"/>
                <a:pt x="255076" y="51661"/>
              </a:cubicBezTo>
              <a:cubicBezTo>
                <a:pt x="261296" y="48896"/>
                <a:pt x="267991" y="47356"/>
                <a:pt x="274449" y="45204"/>
              </a:cubicBezTo>
              <a:cubicBezTo>
                <a:pt x="277678" y="44128"/>
                <a:pt x="281092" y="43497"/>
                <a:pt x="284136" y="41975"/>
              </a:cubicBezTo>
              <a:lnTo>
                <a:pt x="290593" y="38746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542860</xdr:colOff>
      <xdr:row>11</xdr:row>
      <xdr:rowOff>114300</xdr:rowOff>
    </xdr:from>
    <xdr:to>
      <xdr:col>7</xdr:col>
      <xdr:colOff>598104</xdr:colOff>
      <xdr:row>11</xdr:row>
      <xdr:rowOff>156209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C10AAA1-C4E7-4362-B7A6-DC5C49DB662D}"/>
            </a:ext>
          </a:extLst>
        </xdr:cNvPr>
        <xdr:cNvSpPr/>
      </xdr:nvSpPr>
      <xdr:spPr>
        <a:xfrm>
          <a:off x="8534335" y="2352675"/>
          <a:ext cx="55244" cy="41909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99FD"/>
  </sheetPr>
  <dimension ref="A1:K29"/>
  <sheetViews>
    <sheetView tabSelected="1" zoomScale="70" zoomScaleNormal="70" workbookViewId="0">
      <selection activeCell="C33" sqref="C33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11" ht="26.25" x14ac:dyDescent="0.4">
      <c r="A1" s="9" t="s">
        <v>3</v>
      </c>
      <c r="B1" s="2"/>
      <c r="C1" s="2"/>
      <c r="D1" s="2"/>
      <c r="E1" s="2"/>
      <c r="F1" s="2"/>
      <c r="G1" s="8"/>
    </row>
    <row r="2" spans="1:11" x14ac:dyDescent="0.25">
      <c r="A2" s="15"/>
      <c r="B2" s="4"/>
      <c r="C2" s="4"/>
      <c r="D2" s="4"/>
      <c r="E2" s="4"/>
      <c r="F2" s="4"/>
      <c r="G2" s="10" t="s">
        <v>0</v>
      </c>
    </row>
    <row r="3" spans="1:11" ht="15.75" x14ac:dyDescent="0.25">
      <c r="A3" s="3"/>
      <c r="B3" s="4"/>
      <c r="C3" s="4"/>
      <c r="D3" s="4"/>
      <c r="E3" s="4"/>
      <c r="F3" s="4"/>
      <c r="G3" s="7" t="s">
        <v>2</v>
      </c>
    </row>
    <row r="4" spans="1:11" ht="15.75" x14ac:dyDescent="0.25">
      <c r="A4" s="3"/>
      <c r="B4" s="4"/>
      <c r="C4" s="4"/>
      <c r="D4" s="4"/>
      <c r="E4" s="4"/>
      <c r="F4" s="4"/>
      <c r="G4" s="7" t="s">
        <v>1</v>
      </c>
    </row>
    <row r="5" spans="1:11" ht="15.75" x14ac:dyDescent="0.25">
      <c r="A5" s="3"/>
      <c r="B5" s="4"/>
      <c r="C5" s="4"/>
      <c r="D5" s="4"/>
      <c r="E5" s="4"/>
      <c r="F5" s="4"/>
      <c r="G5" s="7"/>
    </row>
    <row r="6" spans="1:11" ht="15.75" x14ac:dyDescent="0.25">
      <c r="A6" s="12"/>
      <c r="B6" s="4"/>
      <c r="C6" s="4"/>
      <c r="D6" s="4"/>
      <c r="E6" s="4"/>
      <c r="F6" s="4"/>
      <c r="G6" s="7"/>
    </row>
    <row r="7" spans="1:11" ht="15.75" thickBot="1" x14ac:dyDescent="0.3">
      <c r="A7" s="11"/>
      <c r="B7" s="5"/>
      <c r="C7" s="5"/>
      <c r="D7" s="5"/>
      <c r="E7" s="5"/>
      <c r="F7" s="5"/>
      <c r="G7" s="6"/>
    </row>
    <row r="8" spans="1:11" ht="15.75" x14ac:dyDescent="0.25">
      <c r="A8" s="1"/>
    </row>
    <row r="9" spans="1:11" x14ac:dyDescent="0.25">
      <c r="A9" t="s">
        <v>7</v>
      </c>
    </row>
    <row r="10" spans="1:11" x14ac:dyDescent="0.25">
      <c r="A10" t="s">
        <v>8</v>
      </c>
    </row>
    <row r="11" spans="1:11" x14ac:dyDescent="0.25">
      <c r="A11" t="s">
        <v>9</v>
      </c>
    </row>
    <row r="12" spans="1:11" x14ac:dyDescent="0.25">
      <c r="A12" t="s">
        <v>10</v>
      </c>
    </row>
    <row r="14" spans="1:11" x14ac:dyDescent="0.25">
      <c r="G14" s="22" t="s">
        <v>46</v>
      </c>
      <c r="H14" s="22"/>
      <c r="I14" s="22"/>
      <c r="J14" s="22"/>
      <c r="K14" s="22"/>
    </row>
    <row r="15" spans="1:11" x14ac:dyDescent="0.25">
      <c r="A15">
        <v>2</v>
      </c>
      <c r="B15" s="15">
        <f>SQRT(A15)</f>
        <v>1.4142135623730951</v>
      </c>
      <c r="G15" s="22" t="s">
        <v>47</v>
      </c>
      <c r="H15" s="22"/>
      <c r="I15" s="22"/>
      <c r="J15" s="22"/>
      <c r="K15" s="22"/>
    </row>
    <row r="16" spans="1:11" x14ac:dyDescent="0.25">
      <c r="A16">
        <v>27</v>
      </c>
      <c r="B16" s="17">
        <f>A16^(1/3)</f>
        <v>2.9999999999999996</v>
      </c>
      <c r="G16" s="22"/>
      <c r="H16" s="22"/>
      <c r="I16" s="22"/>
      <c r="J16" s="22"/>
      <c r="K16" s="22"/>
    </row>
    <row r="17" spans="1:11" x14ac:dyDescent="0.25">
      <c r="G17" s="22"/>
      <c r="H17" s="22"/>
      <c r="I17" s="22"/>
      <c r="J17" s="22"/>
      <c r="K17" s="22"/>
    </row>
    <row r="18" spans="1:11" x14ac:dyDescent="0.25">
      <c r="G18" s="22"/>
      <c r="H18" s="22"/>
      <c r="I18" s="22"/>
      <c r="J18" s="22"/>
      <c r="K18" s="22"/>
    </row>
    <row r="19" spans="1:11" x14ac:dyDescent="0.25">
      <c r="A19" t="s">
        <v>4</v>
      </c>
      <c r="B19">
        <v>4</v>
      </c>
      <c r="G19" s="22"/>
      <c r="H19" s="22"/>
      <c r="I19" s="22"/>
      <c r="J19" s="22"/>
      <c r="K19" s="22"/>
    </row>
    <row r="20" spans="1:11" x14ac:dyDescent="0.25">
      <c r="A20" t="s">
        <v>5</v>
      </c>
      <c r="B20" s="15">
        <f>2*B19*PI()</f>
        <v>25.132741228718345</v>
      </c>
      <c r="G20" s="22" t="s">
        <v>48</v>
      </c>
      <c r="H20" s="22"/>
      <c r="I20" s="22"/>
      <c r="J20" s="22"/>
      <c r="K20" s="22"/>
    </row>
    <row r="21" spans="1:11" x14ac:dyDescent="0.25">
      <c r="A21" t="s">
        <v>6</v>
      </c>
      <c r="B21" s="16">
        <f>B19^2*PI()</f>
        <v>50.26548245743669</v>
      </c>
      <c r="G21" s="22"/>
      <c r="H21" s="22"/>
      <c r="I21" s="22"/>
      <c r="J21" s="22"/>
      <c r="K21" s="22"/>
    </row>
    <row r="22" spans="1:11" x14ac:dyDescent="0.25">
      <c r="G22" s="22"/>
      <c r="H22" s="22"/>
      <c r="I22" s="22"/>
      <c r="J22" s="22"/>
      <c r="K22" s="22"/>
    </row>
    <row r="23" spans="1:11" x14ac:dyDescent="0.25">
      <c r="G23" s="22"/>
      <c r="H23" s="22"/>
      <c r="I23" s="22"/>
      <c r="J23" s="22"/>
      <c r="K23" s="22"/>
    </row>
    <row r="24" spans="1:11" x14ac:dyDescent="0.25">
      <c r="G24" s="22"/>
      <c r="H24" s="22"/>
      <c r="I24" s="22"/>
      <c r="J24" s="22"/>
      <c r="K24" s="22"/>
    </row>
    <row r="25" spans="1:11" x14ac:dyDescent="0.25">
      <c r="A25">
        <v>207</v>
      </c>
      <c r="G25" s="22"/>
      <c r="H25" s="22"/>
      <c r="I25" s="22"/>
      <c r="J25" s="22"/>
      <c r="K25" s="22"/>
    </row>
    <row r="26" spans="1:11" x14ac:dyDescent="0.25">
      <c r="A26">
        <v>375</v>
      </c>
      <c r="G26" s="22"/>
      <c r="H26" s="22"/>
      <c r="I26" s="22"/>
      <c r="J26" s="22"/>
      <c r="K26" s="22"/>
    </row>
    <row r="27" spans="1:11" x14ac:dyDescent="0.25">
      <c r="A27">
        <v>87</v>
      </c>
      <c r="G27" s="22"/>
      <c r="H27" s="22"/>
      <c r="I27" s="22"/>
      <c r="J27" s="22"/>
      <c r="K27" s="22"/>
    </row>
    <row r="28" spans="1:11" x14ac:dyDescent="0.25">
      <c r="G28" s="22" t="s">
        <v>49</v>
      </c>
      <c r="H28" s="22"/>
      <c r="I28" s="22"/>
      <c r="J28" s="22"/>
      <c r="K28" s="22"/>
    </row>
    <row r="29" spans="1:11" x14ac:dyDescent="0.25">
      <c r="A29" s="16">
        <f>GCD(A25:A27)</f>
        <v>3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99FD"/>
  </sheetPr>
  <dimension ref="A1:L29"/>
  <sheetViews>
    <sheetView zoomScale="55" zoomScaleNormal="55" workbookViewId="0">
      <selection activeCell="E17" sqref="E17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12" ht="26.25" x14ac:dyDescent="0.4">
      <c r="A1" s="9" t="s">
        <v>57</v>
      </c>
      <c r="B1" s="2"/>
      <c r="C1" s="2"/>
      <c r="D1" s="2"/>
      <c r="E1" s="2"/>
      <c r="F1" s="2"/>
      <c r="G1" s="8"/>
    </row>
    <row r="2" spans="1:12" x14ac:dyDescent="0.25">
      <c r="A2" s="15"/>
      <c r="B2" s="4"/>
      <c r="C2" s="4"/>
      <c r="D2" s="4"/>
      <c r="E2" s="4"/>
      <c r="F2" s="4"/>
      <c r="G2" s="10" t="s">
        <v>0</v>
      </c>
    </row>
    <row r="3" spans="1:12" ht="15.75" x14ac:dyDescent="0.25">
      <c r="A3" s="3"/>
      <c r="B3" s="4"/>
      <c r="C3" s="4"/>
      <c r="D3" s="4"/>
      <c r="E3" s="4"/>
      <c r="F3" s="4"/>
      <c r="G3" s="7" t="s">
        <v>2</v>
      </c>
    </row>
    <row r="4" spans="1:12" ht="15.75" x14ac:dyDescent="0.25">
      <c r="A4" s="3"/>
      <c r="B4" s="4"/>
      <c r="C4" s="4"/>
      <c r="D4" s="4"/>
      <c r="E4" s="4"/>
      <c r="F4" s="4"/>
      <c r="G4" s="7" t="s">
        <v>1</v>
      </c>
    </row>
    <row r="5" spans="1:12" ht="15.75" x14ac:dyDescent="0.25">
      <c r="A5" s="3"/>
      <c r="B5" s="4"/>
      <c r="C5" s="4"/>
      <c r="D5" s="4"/>
      <c r="E5" s="4"/>
      <c r="F5" s="4"/>
      <c r="G5" s="7"/>
    </row>
    <row r="6" spans="1:12" ht="15.75" x14ac:dyDescent="0.25">
      <c r="A6" s="12"/>
      <c r="B6" s="4"/>
      <c r="C6" s="4"/>
      <c r="D6" s="4"/>
      <c r="E6" s="4"/>
      <c r="F6" s="4"/>
      <c r="G6" s="7"/>
    </row>
    <row r="7" spans="1:12" ht="15.75" thickBot="1" x14ac:dyDescent="0.3">
      <c r="A7" s="11"/>
      <c r="B7" s="5"/>
      <c r="C7" s="5"/>
      <c r="D7" s="5"/>
      <c r="E7" s="5"/>
      <c r="F7" s="5"/>
      <c r="G7" s="6"/>
    </row>
    <row r="8" spans="1:12" ht="15.75" x14ac:dyDescent="0.25">
      <c r="A8" s="1"/>
    </row>
    <row r="9" spans="1:12" x14ac:dyDescent="0.25">
      <c r="A9" s="20" t="s">
        <v>18</v>
      </c>
    </row>
    <row r="10" spans="1:12" x14ac:dyDescent="0.25">
      <c r="A10" s="20" t="s">
        <v>19</v>
      </c>
    </row>
    <row r="11" spans="1:12" x14ac:dyDescent="0.25">
      <c r="A11" s="20" t="s">
        <v>20</v>
      </c>
    </row>
    <row r="14" spans="1:12" x14ac:dyDescent="0.25">
      <c r="A14" s="13" t="s">
        <v>11</v>
      </c>
      <c r="I14" s="22" t="s">
        <v>50</v>
      </c>
      <c r="J14" s="22"/>
      <c r="K14" s="22"/>
      <c r="L14" s="22"/>
    </row>
    <row r="15" spans="1:12" x14ac:dyDescent="0.25">
      <c r="A15" t="s">
        <v>12</v>
      </c>
      <c r="B15">
        <v>4</v>
      </c>
      <c r="I15" s="22"/>
      <c r="J15" s="22"/>
      <c r="K15" s="22"/>
      <c r="L15" s="22"/>
    </row>
    <row r="16" spans="1:12" x14ac:dyDescent="0.25">
      <c r="A16" t="s">
        <v>13</v>
      </c>
      <c r="B16">
        <v>2</v>
      </c>
      <c r="I16" s="22"/>
      <c r="J16" s="22"/>
      <c r="K16" s="22"/>
      <c r="L16" s="22"/>
    </row>
    <row r="17" spans="1:12" x14ac:dyDescent="0.25">
      <c r="A17" t="s">
        <v>14</v>
      </c>
      <c r="B17" s="15">
        <f>SQRT(B15^2+B16^2)</f>
        <v>4.4721359549995796</v>
      </c>
      <c r="I17" s="22"/>
      <c r="J17" s="22"/>
      <c r="K17" s="22"/>
      <c r="L17" s="22"/>
    </row>
    <row r="18" spans="1:12" x14ac:dyDescent="0.25">
      <c r="I18" s="22"/>
      <c r="J18" s="22"/>
      <c r="K18" s="22"/>
      <c r="L18" s="22"/>
    </row>
    <row r="19" spans="1:12" x14ac:dyDescent="0.25">
      <c r="I19" s="22"/>
      <c r="J19" s="22"/>
      <c r="K19" s="22"/>
      <c r="L19" s="22"/>
    </row>
    <row r="20" spans="1:12" x14ac:dyDescent="0.25">
      <c r="A20" s="13" t="s">
        <v>15</v>
      </c>
      <c r="I20" s="22" t="s">
        <v>51</v>
      </c>
      <c r="J20" s="22"/>
      <c r="K20" s="22"/>
      <c r="L20" s="22"/>
    </row>
    <row r="21" spans="1:12" x14ac:dyDescent="0.25">
      <c r="A21" t="s">
        <v>12</v>
      </c>
      <c r="B21">
        <v>4</v>
      </c>
      <c r="I21" s="22" t="s">
        <v>52</v>
      </c>
      <c r="J21" s="22"/>
      <c r="K21" s="22"/>
      <c r="L21" s="22"/>
    </row>
    <row r="22" spans="1:12" x14ac:dyDescent="0.25">
      <c r="A22" s="18" t="s">
        <v>16</v>
      </c>
      <c r="B22" s="19">
        <v>35</v>
      </c>
      <c r="C22" t="s">
        <v>41</v>
      </c>
      <c r="I22" s="22" t="s">
        <v>53</v>
      </c>
      <c r="J22" s="22"/>
      <c r="K22" s="22"/>
      <c r="L22" s="22"/>
    </row>
    <row r="23" spans="1:12" x14ac:dyDescent="0.25">
      <c r="A23" t="s">
        <v>14</v>
      </c>
      <c r="B23" s="15">
        <f>B21/COS(RADIANS(B22))</f>
        <v>4.8830983550458242</v>
      </c>
      <c r="I23" s="22" t="s">
        <v>54</v>
      </c>
      <c r="J23" s="22"/>
      <c r="K23" s="22"/>
      <c r="L23" s="22"/>
    </row>
    <row r="24" spans="1:12" x14ac:dyDescent="0.25">
      <c r="I24" s="22"/>
      <c r="J24" s="22"/>
      <c r="K24" s="22"/>
      <c r="L24" s="22"/>
    </row>
    <row r="25" spans="1:12" x14ac:dyDescent="0.25">
      <c r="I25" s="22"/>
      <c r="J25" s="22"/>
      <c r="K25" s="22"/>
      <c r="L25" s="22"/>
    </row>
    <row r="26" spans="1:12" x14ac:dyDescent="0.25">
      <c r="A26" s="13" t="s">
        <v>17</v>
      </c>
      <c r="I26" s="22"/>
      <c r="J26" s="22"/>
      <c r="K26" s="22"/>
      <c r="L26" s="22"/>
    </row>
    <row r="27" spans="1:12" x14ac:dyDescent="0.25">
      <c r="A27" t="s">
        <v>12</v>
      </c>
      <c r="B27">
        <v>4</v>
      </c>
      <c r="I27" s="22" t="s">
        <v>55</v>
      </c>
      <c r="J27" s="22"/>
      <c r="K27" s="22"/>
      <c r="L27" s="22"/>
    </row>
    <row r="28" spans="1:12" x14ac:dyDescent="0.25">
      <c r="A28" s="18" t="s">
        <v>13</v>
      </c>
      <c r="B28" s="19">
        <v>3</v>
      </c>
      <c r="I28" s="22" t="s">
        <v>56</v>
      </c>
      <c r="J28" s="22"/>
      <c r="K28" s="22"/>
      <c r="L28" s="22"/>
    </row>
    <row r="29" spans="1:12" x14ac:dyDescent="0.25">
      <c r="A29" t="s">
        <v>42</v>
      </c>
      <c r="B29" s="15">
        <f>DEGREES(ATAN(B28/B27))</f>
        <v>36.86989764584402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99FD"/>
  </sheetPr>
  <dimension ref="A1:G26"/>
  <sheetViews>
    <sheetView zoomScale="40" zoomScaleNormal="40" workbookViewId="0">
      <selection activeCell="E20" sqref="E20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34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ht="15.75" x14ac:dyDescent="0.25">
      <c r="A5" s="3"/>
      <c r="B5" s="4"/>
      <c r="C5" s="4"/>
      <c r="D5" s="4"/>
      <c r="E5" s="4"/>
      <c r="F5" s="4"/>
      <c r="G5" s="7"/>
    </row>
    <row r="6" spans="1:7" ht="15.75" x14ac:dyDescent="0.25">
      <c r="A6" s="12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9" spans="1:7" x14ac:dyDescent="0.25">
      <c r="A9" t="s">
        <v>21</v>
      </c>
    </row>
    <row r="10" spans="1:7" x14ac:dyDescent="0.25">
      <c r="A10" t="s">
        <v>23</v>
      </c>
    </row>
    <row r="11" spans="1:7" x14ac:dyDescent="0.25">
      <c r="A11" t="s">
        <v>24</v>
      </c>
    </row>
    <row r="18" spans="1:2" x14ac:dyDescent="0.25">
      <c r="B18">
        <v>13</v>
      </c>
    </row>
    <row r="19" spans="1:2" x14ac:dyDescent="0.25">
      <c r="B19">
        <v>5</v>
      </c>
    </row>
    <row r="20" spans="1:2" x14ac:dyDescent="0.25">
      <c r="A20" s="19" t="s">
        <v>26</v>
      </c>
      <c r="B20" s="14">
        <f>INT(B18/B19)</f>
        <v>2</v>
      </c>
    </row>
    <row r="21" spans="1:2" x14ac:dyDescent="0.25">
      <c r="A21" s="19" t="s">
        <v>25</v>
      </c>
      <c r="B21" s="16">
        <f>MOD(B18,B19)</f>
        <v>3</v>
      </c>
    </row>
    <row r="25" spans="1:2" x14ac:dyDescent="0.25">
      <c r="B25" t="s">
        <v>22</v>
      </c>
    </row>
    <row r="26" spans="1:2" x14ac:dyDescent="0.25">
      <c r="B26" s="17">
        <f>_xlfn.ARABIC(B25)</f>
        <v>1590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99FD"/>
  </sheetPr>
  <dimension ref="A1:G31"/>
  <sheetViews>
    <sheetView zoomScaleNormal="100" workbookViewId="0">
      <selection activeCell="A5" sqref="A5:A7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33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ht="15.75" x14ac:dyDescent="0.25">
      <c r="A5" s="3"/>
      <c r="B5" s="4"/>
      <c r="C5" s="4"/>
      <c r="D5" s="4"/>
      <c r="E5" s="4"/>
      <c r="F5" s="4"/>
      <c r="G5" s="7"/>
    </row>
    <row r="6" spans="1:7" ht="15.75" x14ac:dyDescent="0.25">
      <c r="A6" s="12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10" spans="1:7" x14ac:dyDescent="0.25">
      <c r="A10" t="s">
        <v>27</v>
      </c>
    </row>
    <row r="11" spans="1:7" x14ac:dyDescent="0.25">
      <c r="A11" t="s">
        <v>28</v>
      </c>
    </row>
    <row r="12" spans="1:7" x14ac:dyDescent="0.25">
      <c r="A12" t="s">
        <v>36</v>
      </c>
    </row>
    <row r="13" spans="1:7" x14ac:dyDescent="0.25">
      <c r="A13" t="s">
        <v>37</v>
      </c>
    </row>
    <row r="18" spans="1:3" x14ac:dyDescent="0.25">
      <c r="A18" s="19" t="s">
        <v>29</v>
      </c>
      <c r="B18">
        <v>17</v>
      </c>
    </row>
    <row r="19" spans="1:3" x14ac:dyDescent="0.25">
      <c r="A19" s="19" t="s">
        <v>30</v>
      </c>
      <c r="B19" s="17">
        <f>CONVERT(B18,"C","F")</f>
        <v>62.6</v>
      </c>
    </row>
    <row r="21" spans="1:3" x14ac:dyDescent="0.25">
      <c r="A21" t="s">
        <v>31</v>
      </c>
      <c r="B21">
        <v>2100</v>
      </c>
    </row>
    <row r="22" spans="1:3" x14ac:dyDescent="0.25">
      <c r="A22" t="s">
        <v>32</v>
      </c>
      <c r="B22" s="17">
        <f>CONVERT(B21,"m","Nmi")</f>
        <v>1.1339092872570193</v>
      </c>
    </row>
    <row r="24" spans="1:3" x14ac:dyDescent="0.25">
      <c r="A24" t="s">
        <v>31</v>
      </c>
      <c r="B24">
        <v>2</v>
      </c>
    </row>
    <row r="25" spans="1:3" x14ac:dyDescent="0.25">
      <c r="A25" t="s">
        <v>35</v>
      </c>
      <c r="B25" s="17">
        <f>CONVERT(B24,"m","ft")</f>
        <v>6.5616797900262469</v>
      </c>
    </row>
    <row r="27" spans="1:3" x14ac:dyDescent="0.25">
      <c r="A27" t="s">
        <v>43</v>
      </c>
      <c r="B27">
        <v>297</v>
      </c>
      <c r="C27" s="17">
        <f>CONVERT(B27,"mm","in")</f>
        <v>11.692913385826772</v>
      </c>
    </row>
    <row r="28" spans="1:3" x14ac:dyDescent="0.25">
      <c r="A28" t="s">
        <v>44</v>
      </c>
      <c r="B28">
        <v>210</v>
      </c>
      <c r="C28" s="14">
        <f>CONVERT(B28,"mm","in")</f>
        <v>8.2677165354330704</v>
      </c>
    </row>
    <row r="30" spans="1:3" x14ac:dyDescent="0.25">
      <c r="A30" t="s">
        <v>38</v>
      </c>
    </row>
    <row r="31" spans="1:3" x14ac:dyDescent="0.25">
      <c r="A31" s="23" t="s">
        <v>45</v>
      </c>
      <c r="B31" s="23"/>
      <c r="C31" s="23"/>
    </row>
  </sheetData>
  <mergeCells count="1">
    <mergeCell ref="A31:C3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99FD"/>
  </sheetPr>
  <dimension ref="A1:G17"/>
  <sheetViews>
    <sheetView zoomScale="115" zoomScaleNormal="115" workbookViewId="0">
      <selection activeCell="A5" sqref="A5:A7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39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ht="15.75" x14ac:dyDescent="0.25">
      <c r="A5" s="3"/>
      <c r="B5" s="4"/>
      <c r="C5" s="4"/>
      <c r="D5" s="4"/>
      <c r="E5" s="4"/>
      <c r="F5" s="4"/>
      <c r="G5" s="7"/>
    </row>
    <row r="6" spans="1:7" ht="15.75" x14ac:dyDescent="0.25">
      <c r="A6" s="12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9" spans="1:7" x14ac:dyDescent="0.25">
      <c r="A9" t="s">
        <v>40</v>
      </c>
    </row>
    <row r="17" spans="1:1" x14ac:dyDescent="0.25">
      <c r="A17" s="21">
        <f ca="1">RANDBETWEEN(0,100)</f>
        <v>42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Mathematik 1_Lösung</vt:lpstr>
      <vt:lpstr>Mathematik 2_Lösung</vt:lpstr>
      <vt:lpstr>Mathematik 3_Lösung</vt:lpstr>
      <vt:lpstr>Mathematik 4_Lösung</vt:lpstr>
      <vt:lpstr>Mathematik 5_Lösung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2022-02-17T06:17:51Z</dcterms:modified>
</cp:coreProperties>
</file>