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happ\Dropbox\1_Lerbermatt\1_IN\GYM2 IN\IN 2021-22\3. Excel\HTML-Aufgaben\"/>
    </mc:Choice>
  </mc:AlternateContent>
  <xr:revisionPtr revIDLastSave="0" documentId="13_ncr:1_{3485EBC9-75DD-4DDB-B8F0-8C9B5ACF5C44}" xr6:coauthVersionLast="47" xr6:coauthVersionMax="47" xr10:uidLastSave="{00000000-0000-0000-0000-000000000000}"/>
  <bookViews>
    <workbookView xWindow="-23148" yWindow="-108" windowWidth="23256" windowHeight="12576" tabRatio="801" xr2:uid="{00000000-000D-0000-FFFF-FFFF00000000}"/>
  </bookViews>
  <sheets>
    <sheet name="Runden 2_Lösungen" sheetId="14" r:id="rId1"/>
    <sheet name="Runden 3_Lösungen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5" i="14" l="1"/>
  <c r="D16" i="14" l="1"/>
  <c r="D17" i="14"/>
  <c r="D18" i="14"/>
  <c r="D19" i="14"/>
  <c r="D20" i="14"/>
  <c r="D21" i="14"/>
  <c r="D22" i="14"/>
  <c r="E39" i="10"/>
  <c r="F39" i="10" s="1"/>
  <c r="E38" i="10"/>
  <c r="F38" i="10" s="1"/>
  <c r="E37" i="10"/>
  <c r="F37" i="10" s="1"/>
  <c r="E36" i="10"/>
  <c r="F36" i="10" s="1"/>
  <c r="E35" i="10"/>
  <c r="F35" i="10" s="1"/>
  <c r="E30" i="10"/>
  <c r="F30" i="10" s="1"/>
  <c r="E29" i="10"/>
  <c r="F29" i="10" s="1"/>
  <c r="E28" i="10"/>
  <c r="F28" i="10" s="1"/>
  <c r="E27" i="10"/>
  <c r="F27" i="10" s="1"/>
  <c r="E26" i="10"/>
  <c r="F26" i="10" s="1"/>
  <c r="E21" i="10"/>
  <c r="L21" i="10" s="1"/>
  <c r="F21" i="10" s="1"/>
  <c r="E20" i="10"/>
  <c r="F20" i="10" s="1"/>
  <c r="E19" i="10"/>
  <c r="E18" i="10"/>
  <c r="F18" i="10" s="1"/>
  <c r="E17" i="10"/>
  <c r="F17" i="10" s="1"/>
  <c r="F19" i="10" l="1"/>
  <c r="F22" i="10"/>
</calcChain>
</file>

<file path=xl/sharedStrings.xml><?xml version="1.0" encoding="utf-8"?>
<sst xmlns="http://schemas.openxmlformats.org/spreadsheetml/2006/main" count="252" uniqueCount="217">
  <si>
    <t>Hinweis:</t>
  </si>
  <si>
    <t>regelmässig!</t>
  </si>
  <si>
    <t>speichern Sie die Arbeitsmappe</t>
  </si>
  <si>
    <t>Anzahl</t>
  </si>
  <si>
    <t>Artikel</t>
  </si>
  <si>
    <t>Betrag</t>
  </si>
  <si>
    <t>Total</t>
  </si>
  <si>
    <t>WC-Papier</t>
  </si>
  <si>
    <t>Suppen</t>
  </si>
  <si>
    <t>Teigwaren</t>
  </si>
  <si>
    <t>Zahnbürste</t>
  </si>
  <si>
    <t>Kambly-Bretzeli</t>
  </si>
  <si>
    <t>Runden</t>
  </si>
  <si>
    <t>Eine ähnliche Tabelle wie die untenstehende kennen Sie bereits</t>
  </si>
  <si>
    <t>Auf 5 Rp. Gerundet</t>
  </si>
  <si>
    <t>Variante 1</t>
  </si>
  <si>
    <t>Variante 2</t>
  </si>
  <si>
    <t>Variante 3</t>
  </si>
  <si>
    <t>Gerundet</t>
  </si>
  <si>
    <t>Vielfaches</t>
  </si>
  <si>
    <t>Zahl</t>
  </si>
  <si>
    <t>▪ Runden Sie in der Spalte F jeweils mit VRUNDEN</t>
  </si>
  <si>
    <t>▪ Runden Sie in der Spalte F jeweils mit den drei verschiedenen Varianten im Buch</t>
  </si>
  <si>
    <t>Die 5Rp-Rundung mit der Funktion VRUNDEN ist die einfachste Variante, funktioniert aber nur bei positiven Zahlen.</t>
  </si>
  <si>
    <t>Sie müssen sich nicht beide Varianten merken. Merken Sie sich höchstens die, welche Ihnen leichter fällt.</t>
  </si>
  <si>
    <t>Aber eigentlich müssen Sie sich überhaupt keine Variante merken.</t>
  </si>
  <si>
    <t>Geben Sie nämlich in Google "Excel runden 5 Rappen" ein, kriegen Sie ganz viele Seiten mit genau diesen</t>
  </si>
  <si>
    <t>Beispielen.</t>
  </si>
  <si>
    <t>Bei negativen Zahlen gibt die Funktion die Fehlermeldung "#ZAHL!" aus.</t>
  </si>
  <si>
    <t>Links sehen Sie die optimierte VRUNDEN-Funktion, und zwar um die Funktion WENNFEHLER erweitert.</t>
  </si>
  <si>
    <t>So funktioniert die Rundung mit allen Zahlen, egal ob positive oder negative.</t>
  </si>
  <si>
    <t>Lösungsvorschläge</t>
  </si>
  <si>
    <t>Windows</t>
  </si>
  <si>
    <t>https://www.csrheintal.ch/pc-tipps/excel-tipps/5er-rundung-in-excel.php</t>
  </si>
  <si>
    <t>Zum Nachschlagen</t>
  </si>
  <si>
    <t>https://www.tabellenexperte.de/5-rundungs-funktionen-in-excel/</t>
  </si>
  <si>
    <t>VRUNDEN</t>
  </si>
  <si>
    <t>In vielen Fällen verwendet man die VRUNDEN-Funktion so,</t>
  </si>
  <si>
    <t>dass man als zweites Argument einfach ein gewünschtes</t>
  </si>
  <si>
    <t>Vielfache eingibt (z.B. 0.05 für eine Rundung auf 5 Rappen).</t>
  </si>
  <si>
    <t>Bei dieser Übung geben wir das Vielfache nicht fix an,</t>
  </si>
  <si>
    <t>sondern greifen auf die Spalte C zu. Das ist für eine solche</t>
  </si>
  <si>
    <t xml:space="preserve">Aufgabe natürlich praktischer. So können Sie nämlich </t>
  </si>
  <si>
    <t>nachträglich die Werte in der Spalte C nach Lust und Laune</t>
  </si>
  <si>
    <t>ändern, und Sie sehen gleich, wie sich die Rundung in</t>
  </si>
  <si>
    <t>Spalte D anpasst.</t>
  </si>
  <si>
    <t>Die Formel in Zelle D15 sieht so aus:</t>
  </si>
  <si>
    <t>=VRUNDEN(B15;C15)</t>
  </si>
  <si>
    <t>Diese geben Sie wie gewohnt nur ein einziges Mal ein in</t>
  </si>
  <si>
    <t>Zelle D15 und ziehen die Zelle mit der Ausfüll-Funktion</t>
  </si>
  <si>
    <t>nach unten.</t>
  </si>
  <si>
    <t>Runden auf 5 Rappen tönt eigentlich ganz einfach. Nur ist</t>
  </si>
  <si>
    <t>es das leider nicht.</t>
  </si>
  <si>
    <t>Nach der letzten Übung (Runden 2) denken Sie vielleicht</t>
  </si>
  <si>
    <t>an die Funktion VRUNDEN, und da haben Sie recht!</t>
  </si>
  <si>
    <t>VRUNDEN ist perfekt für das Runden auf 5 Rappen.</t>
  </si>
  <si>
    <t>Nur dummerweise klappt es nicht, wenn wir negative Zahlen</t>
  </si>
  <si>
    <t>wie in Zelle E18 haben.</t>
  </si>
  <si>
    <t>Moment, VRUNDEN kann nur mit positiven Zahlen umgehen?</t>
  </si>
  <si>
    <t>Nein, natürlich nicht, aber das Problem liegt hier begraben:</t>
  </si>
  <si>
    <t>Die Funktion ist ja wie folgt aufgebaut:</t>
  </si>
  <si>
    <t>Das erste Argument holt die Zahl, die gerundet werden soll.</t>
  </si>
  <si>
    <t>Das zweite Argument enthält das gewünschte Vielfache.</t>
  </si>
  <si>
    <t>Jetzt kommt das Problem: das Vielfache muss das gleiche</t>
  </si>
  <si>
    <t>Vorzeichen wie die Zahl selber haben…</t>
  </si>
  <si>
    <t>Wenn also die Zahl positiv ist, muss das Vielfache in diesem</t>
  </si>
  <si>
    <t>Fall 0.05 sein. Ist die Zahl aber negativ, muss das Vielfache</t>
  </si>
  <si>
    <t>in diesem Fall -0.05 sein!!</t>
  </si>
  <si>
    <t>Es gibt unter anderem drei Möglichkeiten, um das Problem</t>
  </si>
  <si>
    <t>halbwegs elegant zu lösen:</t>
  </si>
  <si>
    <t>Diese Variante finden Sie in Zelle F19. Im Gegensatz zur</t>
  </si>
  <si>
    <t>Zelle F18, wo der Fehler nicht korrigiert ist, funktioniert in</t>
  </si>
  <si>
    <t>F19 die VRUNDEN-Funktion. Sie sieht wie folgt aus:</t>
  </si>
  <si>
    <t>=WENNFEHLER(VRUNDEN(E19;0.05);-VRUNDEN(-E19;0.05))</t>
  </si>
  <si>
    <t>Auf den ersten Blick sieht die Formel scheusslich kompliziert</t>
  </si>
  <si>
    <t>aus. Es handelt sich um eine normale VRUNDEN-Funktion,</t>
  </si>
  <si>
    <t>welche von der Funktion WENNFEHLER eingeschlossen wird.</t>
  </si>
  <si>
    <t>WENNFEHLER verwendet man dann, wenn man weiss, dass</t>
  </si>
  <si>
    <t>eine Funktion ein Problem haben könnte. Und hier ist dies</t>
  </si>
  <si>
    <t>der Fall. Bei positiven Zahlen wissen wir, dass VRUNDEN</t>
  </si>
  <si>
    <t>funktioniert. Bei negativen Zahlen WISSEN wir, dass sie</t>
  </si>
  <si>
    <t>nicht funktioniert.</t>
  </si>
  <si>
    <t>Mit WENNFEHLER entscheiden wir, was bei einem Fehler</t>
  </si>
  <si>
    <t>passieren soll:</t>
  </si>
  <si>
    <t>Als erstes Argument geben wir einfach unsere VRUNDEN-</t>
  </si>
  <si>
    <t>Funktion ein. Lassen Sie sich vom Begriff "Wert" nicht</t>
  </si>
  <si>
    <t>verwirren als erstes Argument. Excel meint damit auch</t>
  </si>
  <si>
    <t>Formeln (nicht nur Werte wie Zahlen oder so).</t>
  </si>
  <si>
    <t>Die einfachste Version von WENNFEHLER könnten wir wie</t>
  </si>
  <si>
    <t>folgt bauen:</t>
  </si>
  <si>
    <t>Als erstes Argument "Wert" geben wir die ganze VRUNDEN-</t>
  </si>
  <si>
    <t>Funktion ein (hier gelb dargestellt). Als zweites Argument</t>
  </si>
  <si>
    <t>(grün dargestellt) schreiben wir "", also zwei Anführungs-</t>
  </si>
  <si>
    <t>zeichen hintereinander, ohne Lücke. Das heisst für Excel,</t>
  </si>
  <si>
    <t>dass bei einem Fehler NICHTS ausgegeben wird.</t>
  </si>
  <si>
    <t>Nun, das war nur ein Beispiel, in der Praxis macht es natürlich</t>
  </si>
  <si>
    <t>keinen Sinn, dass in der Zelle mit den gerundeten Zahlen</t>
  </si>
  <si>
    <t>einfach nichts erscheint bei negativen Zahlen. Das würde</t>
  </si>
  <si>
    <t>ja so aussehen:</t>
  </si>
  <si>
    <t>Sehen Sie, was ich meine? Ihre Chefin oder Ihr Chef hätte</t>
  </si>
  <si>
    <t>glaub ich nicht Freude, dass bei einer negativen Zahl nichts</t>
  </si>
  <si>
    <t>erscheint.</t>
  </si>
  <si>
    <t>Also müssen wir als zweites Argument nicht einfach ""</t>
  </si>
  <si>
    <t>angeben, sondern beispielsweise die VRUNDEN-Funktion,</t>
  </si>
  <si>
    <t>aber durch das Vorzeichen korrigiert:</t>
  </si>
  <si>
    <t>-VRUNDEN(-E19;0.05)</t>
  </si>
  <si>
    <t>Mit dem Bezug -E19 holen wir die Zahl aus E19 (-25.26)</t>
  </si>
  <si>
    <t>und nehmen das Minuszeichen weg.</t>
  </si>
  <si>
    <t>Anschliessend rundet die Funktion VRUNDEN korrekt.</t>
  </si>
  <si>
    <t>Jetzt haben wir aber eine positive Zahl erhalten, und deshalb</t>
  </si>
  <si>
    <t>müssen wir das Vorzeichen quasi wieder zurück ändern,</t>
  </si>
  <si>
    <t>drum ganz vorne noch ein -.</t>
  </si>
  <si>
    <t>Variante 2 ist noch frech;-). Mit der Zahl im ersten Argument</t>
  </si>
  <si>
    <t>von VRUNDEN haben wir ja kein Problem. Diese ist entweder</t>
  </si>
  <si>
    <t>positiv oder negativ.</t>
  </si>
  <si>
    <t>Das Problem haben wir mit den 0.05 im zweiten Argument,</t>
  </si>
  <si>
    <t>welches bei einer negativen Zahl -0.05 sein sollte.</t>
  </si>
  <si>
    <t>Stellt sich die Frage, ob wir das Vorzeichen von 0.05</t>
  </si>
  <si>
    <t>automatisch dem Vorzeichen der Zahl vom ersten Argument</t>
  </si>
  <si>
    <t>anpassen können?</t>
  </si>
  <si>
    <t>Hehe, wir können!</t>
  </si>
  <si>
    <t>Es gibt eine Funktion, die heisst VORZEICHEN.</t>
  </si>
  <si>
    <t>Diese Funktion schaut in einer Zelle, ob die Zahl positiv</t>
  </si>
  <si>
    <t>oder negativ ist, und gibt entsprechend 1 oder -1 zurück.</t>
  </si>
  <si>
    <t>Jetzt reicht es doch einfach, das zweite Argument, also die</t>
  </si>
  <si>
    <t>0.05 mit dem Resultat von unserer Vorzeichen-Überlegung</t>
  </si>
  <si>
    <t>zu multiplizieren. Und schon stimmt das Vorzeichen.</t>
  </si>
  <si>
    <t>Also bauen wir obige Funktion zusammen.</t>
  </si>
  <si>
    <t>Das erste Argument bleibt ja gleich (ich gehe jetzt wieder in</t>
  </si>
  <si>
    <t>die erste Zeile der Tabelle):</t>
  </si>
  <si>
    <t>Jetzt schreiben wir als zweites Argument nicht einfach 0.05,</t>
  </si>
  <si>
    <t>sondern inkl. Multiplikation mit dem Vorzeichen von Zelle</t>
  </si>
  <si>
    <t>E17:</t>
  </si>
  <si>
    <t>Zusammengebaut sieht das so aus:</t>
  </si>
  <si>
    <t>0.05*VORZEICHEN(E17)</t>
  </si>
  <si>
    <t>Wenn Ihnen Variante 2 zu kompliziert erscheint, könnten</t>
  </si>
  <si>
    <t>Sie die beiden Rechenschritte in zwei einzelne Schritte</t>
  </si>
  <si>
    <t>aufteilen:</t>
  </si>
  <si>
    <t>Zuerst holen wir das Vorzeichen aus der Spalte E und</t>
  </si>
  <si>
    <t>schreiben es in eine neue Spalte:</t>
  </si>
  <si>
    <t>FEHLER</t>
  </si>
  <si>
    <t>Sie finden in Zelle M21 diese Formel drin. Löschen Sie diese</t>
  </si>
  <si>
    <t>bitte nicht! Das habe ich absichtlich so weit rechts gemacht.</t>
  </si>
  <si>
    <t>Diese Hilfsberechnung dient ja nur Ihnen, um danach</t>
  </si>
  <si>
    <t>korrekt runden zu können. In der Praxis würden Sie diese</t>
  </si>
  <si>
    <t>Spalte M ev. sogar ausblenden, damit Ihre Anwender*innen</t>
  </si>
  <si>
    <t>diese nicht sehen und nicht versehentlich Ihre Formeln</t>
  </si>
  <si>
    <t>kaputtmachen.</t>
  </si>
  <si>
    <t>So, dank dieser Hilfsspalte sieht unsere Formel viel einfacher</t>
  </si>
  <si>
    <t>aus:</t>
  </si>
  <si>
    <t>=VRUNDEN(E21;0.05*M21)</t>
  </si>
  <si>
    <t>Jetzt steckt die Berechnung des Vorzeichens nämlich in</t>
  </si>
  <si>
    <t>Zelle M21.</t>
  </si>
  <si>
    <r>
      <rPr>
        <b/>
        <sz val="11"/>
        <color theme="1"/>
        <rFont val="Calibri"/>
        <family val="2"/>
        <scheme val="minor"/>
      </rPr>
      <t>=VORZEICHEN(E17)</t>
    </r>
    <r>
      <rPr>
        <sz val="11"/>
        <color theme="1"/>
        <rFont val="Calibri"/>
        <family val="2"/>
        <scheme val="minor"/>
      </rPr>
      <t xml:space="preserve"> gibt also 1 zurück, weil die Zahl positiv ist.</t>
    </r>
  </si>
  <si>
    <r>
      <rPr>
        <b/>
        <sz val="11"/>
        <color theme="1"/>
        <rFont val="Calibri"/>
        <family val="2"/>
        <scheme val="minor"/>
      </rPr>
      <t>=VORZEICHEN(E18)</t>
    </r>
    <r>
      <rPr>
        <sz val="11"/>
        <color theme="1"/>
        <rFont val="Calibri"/>
        <family val="2"/>
        <scheme val="minor"/>
      </rPr>
      <t xml:space="preserve"> gibt -1 zurück, weil die Zahl negativ ist.</t>
    </r>
  </si>
  <si>
    <t>Uff, das war jetzt starker Tabak!</t>
  </si>
  <si>
    <t>Die zweite und die dritte Version, um auf 5 Rappen zu</t>
  </si>
  <si>
    <t>runden, funktioniert nicht mit VRUNDEN, sondern mit</t>
  </si>
  <si>
    <t>RUNDEN.</t>
  </si>
  <si>
    <t>Der Trick dabei ist: man schaut, wie viele 5-Räppler man</t>
  </si>
  <si>
    <t>für einen bestimmten Betrag braucht.</t>
  </si>
  <si>
    <t>Wir dividieren durch 0.05 (5 Rappen) und erhalten 2.</t>
  </si>
  <si>
    <t>Ja das stimmt, für 10 Rappen können wir 2 5-Räppler tauschen.</t>
  </si>
  <si>
    <t>Nun geht es aber nicht um die Anzahl 5-Räppler, sondern</t>
  </si>
  <si>
    <t>werden, resp. gerundet ist das grad wieder 0.10.</t>
  </si>
  <si>
    <t>einfach ums Runden. 0.10 muss natürlich nicht gerundet</t>
  </si>
  <si>
    <t>Nehmen wir als Beispiel 10 Rappen, also 0.10.</t>
  </si>
  <si>
    <t>Wenn wir die Zahl 2, die wir als Division mit 0.05 erhalten</t>
  </si>
  <si>
    <t>haben, auf 0 Nachkommastellen runden, erhalten wir einfach</t>
  </si>
  <si>
    <t>2. Jetzt multiplizieren wir wieder mit 0.05, und so erhalten</t>
  </si>
  <si>
    <t>wir den Ursprungsbetrag von 0.10.</t>
  </si>
  <si>
    <t>Nehmen wir aber beispielsweise 0.12 (12 Rappen), dann</t>
  </si>
  <si>
    <t>müsste das gerundet ja 0.10 (10 Rappen) geben.</t>
  </si>
  <si>
    <t>0.12 geteilt durch 0.05 ergibt 2.4.</t>
  </si>
  <si>
    <t>Diese Zahl runden wir kaufmänisch auf 0 Stellen nach dem</t>
  </si>
  <si>
    <t>Komma, da kommt 2 raus.</t>
  </si>
  <si>
    <t>Multipliziert mit 0.05 ergibt das 0.10 (10 Rappen).</t>
  </si>
  <si>
    <t>Also perfekt, unsere 12 Rappen wurden abgerundet.</t>
  </si>
  <si>
    <t>Jetzt nehmen wir aber 0.13 (13 Rappen), das müsste eigentlich</t>
  </si>
  <si>
    <t>auf 15 Rappen aufgerundet werden.</t>
  </si>
  <si>
    <t>Versuchen wir es:</t>
  </si>
  <si>
    <t>Geteilt durch 0.05 ergibt 2.6.</t>
  </si>
  <si>
    <t>Das gerundet auf 0 Nachkommastellen, aha, ergibt 3!</t>
  </si>
  <si>
    <t>Und das wieder multipliziert mit 0.05 ergibt 0.15,also</t>
  </si>
  <si>
    <t>15 Rappen.</t>
  </si>
  <si>
    <t>Also besteht die korrekte Rundung auf 5 Rappen aus folgenden</t>
  </si>
  <si>
    <t>Schritten:</t>
  </si>
  <si>
    <t>1.) Zahl geteilt durch 0.05</t>
  </si>
  <si>
    <t>2.) erhaltene Zahl auf 0 Stellen runden</t>
  </si>
  <si>
    <t>3.) Zahl multipliziert mit 0.05</t>
  </si>
  <si>
    <t>Da viele Leute mit der Division durch 0.05 nicht zurecht</t>
  </si>
  <si>
    <t>kommen, findet man im Internet die Multiplikation mit 20.</t>
  </si>
  <si>
    <t>1.) Zahl multipliziert mit 20</t>
  </si>
  <si>
    <t>3.) Zahl dividiert durch 20</t>
  </si>
  <si>
    <t>Beides ist mathematisch absolut identisch.</t>
  </si>
  <si>
    <t>Das heisst, in Excel würden diese beiden Formeln so aussehen:</t>
  </si>
  <si>
    <t>=RUNDEN(E26*20;0)/20</t>
  </si>
  <si>
    <t>=RUNDEN(E26/0.05;0)*0.05</t>
  </si>
  <si>
    <t>Sie dürfen selber entscheiden, was Ihnen besser gefällt.</t>
  </si>
  <si>
    <t>Mühe, weil ich mir zuerst mal überlegen muss, warum wir</t>
  </si>
  <si>
    <t>überhaupt grad mal 20 multiplizieren.</t>
  </si>
  <si>
    <t>Ich persönlich habe mit der zweiten Version immer ein wenig</t>
  </si>
  <si>
    <t>Sie finden oben in der Dritten Liste noch eine weitere</t>
  </si>
  <si>
    <t>Variante, wie man runden kann. Da lauten die Schritte:</t>
  </si>
  <si>
    <t>1.) Zahl geteilt durch 5 (statt 0.05)</t>
  </si>
  <si>
    <t>2.) erhaltene Zahl auf 2 Nachkommastellen runden</t>
  </si>
  <si>
    <t>3.) Zahl wieder mal 5 (statt 0.05)</t>
  </si>
  <si>
    <t>Diese Version finden Sie auch häufig im Internet. Sie ist</t>
  </si>
  <si>
    <t>eigentlich genau gleich wie die erste Version mit den 0.05,</t>
  </si>
  <si>
    <t>nur, dass Sie sich nicht mit 0.05 rumschlagen müssen,</t>
  </si>
  <si>
    <t>sondern 5 schreiben können.</t>
  </si>
  <si>
    <t>Aber sorry, warum genau mit 5? Nach 2 Wochen werde ich</t>
  </si>
  <si>
    <t>mich genau das fragen.</t>
  </si>
  <si>
    <t>Da ich aber weiss, dass 5 Rappen 0.05 entspricht, ist mir</t>
  </si>
  <si>
    <t>die erste Variante einfach am verständlichsten.</t>
  </si>
  <si>
    <t>Auf 5 Rappen runden mit Hilfe von VRUNDEN</t>
  </si>
  <si>
    <t>Auf 5 Rappen runden mit Hilfe von RUNDEN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</si>
</sst>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FD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44" fontId="0" fillId="0" borderId="0" xfId="0" applyNumberFormat="1"/>
    <xf numFmtId="0" fontId="3" fillId="2" borderId="1" xfId="0" applyFont="1" applyFill="1" applyBorder="1"/>
    <xf numFmtId="0" fontId="4" fillId="2" borderId="0" xfId="0" applyFont="1" applyFill="1" applyBorder="1"/>
    <xf numFmtId="0" fontId="5" fillId="2" borderId="2" xfId="0" applyFont="1" applyFill="1" applyBorder="1" applyAlignment="1">
      <alignment horizontal="right"/>
    </xf>
    <xf numFmtId="0" fontId="4" fillId="0" borderId="0" xfId="0" applyFont="1"/>
    <xf numFmtId="0" fontId="6" fillId="2" borderId="1" xfId="0" applyFont="1" applyFill="1" applyBorder="1"/>
    <xf numFmtId="0" fontId="7" fillId="2" borderId="2" xfId="0" applyFont="1" applyFill="1" applyBorder="1" applyAlignment="1">
      <alignment horizontal="right"/>
    </xf>
    <xf numFmtId="0" fontId="4" fillId="2" borderId="4" xfId="0" applyFont="1" applyFill="1" applyBorder="1"/>
    <xf numFmtId="0" fontId="4" fillId="2" borderId="5" xfId="0" applyFont="1" applyFill="1" applyBorder="1"/>
    <xf numFmtId="0" fontId="6" fillId="0" borderId="0" xfId="0" applyFont="1"/>
    <xf numFmtId="0" fontId="0" fillId="0" borderId="0" xfId="0" applyFont="1"/>
    <xf numFmtId="4" fontId="4" fillId="0" borderId="0" xfId="0" applyNumberFormat="1" applyFont="1"/>
    <xf numFmtId="44" fontId="0" fillId="4" borderId="0" xfId="0" applyNumberFormat="1" applyFill="1"/>
    <xf numFmtId="0" fontId="2" fillId="2" borderId="3" xfId="1" applyFill="1" applyBorder="1"/>
    <xf numFmtId="0" fontId="1" fillId="3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1" fillId="5" borderId="0" xfId="0" applyFont="1" applyFill="1"/>
    <xf numFmtId="0" fontId="9" fillId="5" borderId="0" xfId="0" applyFont="1" applyFill="1"/>
    <xf numFmtId="0" fontId="0" fillId="5" borderId="0" xfId="0" applyFill="1"/>
    <xf numFmtId="0" fontId="0" fillId="5" borderId="0" xfId="0" quotePrefix="1" applyFill="1"/>
    <xf numFmtId="0" fontId="1" fillId="5" borderId="0" xfId="0" quotePrefix="1" applyFont="1" applyFill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4" fillId="5" borderId="0" xfId="0" applyFont="1" applyFill="1"/>
    <xf numFmtId="0" fontId="0" fillId="5" borderId="0" xfId="0" applyFont="1" applyFill="1"/>
    <xf numFmtId="0" fontId="8" fillId="5" borderId="0" xfId="2" applyFill="1"/>
    <xf numFmtId="0" fontId="10" fillId="5" borderId="0" xfId="0" applyFont="1" applyFill="1"/>
  </cellXfs>
  <cellStyles count="3">
    <cellStyle name="Link" xfId="1" builtinId="8"/>
    <cellStyle name="Standard" xfId="0" builtinId="0"/>
    <cellStyle name="Überschrift1" xfId="2" xr:uid="{16EA7FCC-8E2D-4F2D-B7F0-F71E3F424425}"/>
  </cellStyles>
  <dxfs count="0"/>
  <tableStyles count="0" defaultTableStyle="TableStyleMedium2" defaultPivotStyle="PivotStyleLight16"/>
  <colors>
    <mruColors>
      <color rgb="FF99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32657</xdr:colOff>
      <xdr:row>15</xdr:row>
      <xdr:rowOff>10887</xdr:rowOff>
    </xdr:from>
    <xdr:to>
      <xdr:col>9</xdr:col>
      <xdr:colOff>10886</xdr:colOff>
      <xdr:row>16</xdr:row>
      <xdr:rowOff>157144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80F4A0D-36BA-42DE-8A51-E14C384CD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11143" y="3058887"/>
          <a:ext cx="3461657" cy="3313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32657</xdr:colOff>
      <xdr:row>15</xdr:row>
      <xdr:rowOff>10886</xdr:rowOff>
    </xdr:from>
    <xdr:to>
      <xdr:col>9</xdr:col>
      <xdr:colOff>2413609</xdr:colOff>
      <xdr:row>17</xdr:row>
      <xdr:rowOff>88391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B872659-09C8-405E-9BB6-A14FB7A41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8743" y="3058886"/>
          <a:ext cx="2380952" cy="447619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45</xdr:row>
      <xdr:rowOff>38100</xdr:rowOff>
    </xdr:from>
    <xdr:to>
      <xdr:col>9</xdr:col>
      <xdr:colOff>3123814</xdr:colOff>
      <xdr:row>49</xdr:row>
      <xdr:rowOff>126442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C26D1AE-AB7C-4AEF-B79E-4365FF273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64186" y="8637814"/>
          <a:ext cx="3085714" cy="828571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56</xdr:row>
      <xdr:rowOff>32658</xdr:rowOff>
    </xdr:from>
    <xdr:to>
      <xdr:col>9</xdr:col>
      <xdr:colOff>3412671</xdr:colOff>
      <xdr:row>60</xdr:row>
      <xdr:rowOff>132290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D4EC1F5-9F92-49EA-B4AB-294E89AEA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64186" y="10668001"/>
          <a:ext cx="3374571" cy="839860"/>
        </a:xfrm>
        <a:prstGeom prst="rect">
          <a:avLst/>
        </a:prstGeom>
      </xdr:spPr>
    </xdr:pic>
    <xdr:clientData/>
  </xdr:twoCellAnchor>
  <xdr:twoCellAnchor editAs="oneCell">
    <xdr:from>
      <xdr:col>9</xdr:col>
      <xdr:colOff>32657</xdr:colOff>
      <xdr:row>71</xdr:row>
      <xdr:rowOff>16328</xdr:rowOff>
    </xdr:from>
    <xdr:to>
      <xdr:col>9</xdr:col>
      <xdr:colOff>3510643</xdr:colOff>
      <xdr:row>80</xdr:row>
      <xdr:rowOff>97933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848942B-7FB5-492D-B831-2F7F66629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58743" y="13427528"/>
          <a:ext cx="3477986" cy="1747119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117</xdr:row>
      <xdr:rowOff>10886</xdr:rowOff>
    </xdr:from>
    <xdr:to>
      <xdr:col>9</xdr:col>
      <xdr:colOff>2447624</xdr:colOff>
      <xdr:row>121</xdr:row>
      <xdr:rowOff>42086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EFE11B6-54F2-4E2B-86A0-53CF0FED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64186" y="22016357"/>
          <a:ext cx="2409524" cy="7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21771</xdr:colOff>
      <xdr:row>127</xdr:row>
      <xdr:rowOff>16328</xdr:rowOff>
    </xdr:from>
    <xdr:to>
      <xdr:col>9</xdr:col>
      <xdr:colOff>3477985</xdr:colOff>
      <xdr:row>132</xdr:row>
      <xdr:rowOff>29768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E2978676-FA78-44C5-B5D9-E55640DAD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47857" y="23872371"/>
          <a:ext cx="3456214" cy="938725"/>
        </a:xfrm>
        <a:prstGeom prst="rect">
          <a:avLst/>
        </a:prstGeom>
      </xdr:spPr>
    </xdr:pic>
    <xdr:clientData/>
  </xdr:twoCellAnchor>
  <xdr:twoCellAnchor editAs="oneCell">
    <xdr:from>
      <xdr:col>9</xdr:col>
      <xdr:colOff>27214</xdr:colOff>
      <xdr:row>139</xdr:row>
      <xdr:rowOff>32658</xdr:rowOff>
    </xdr:from>
    <xdr:to>
      <xdr:col>9</xdr:col>
      <xdr:colOff>2303404</xdr:colOff>
      <xdr:row>143</xdr:row>
      <xdr:rowOff>130524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E7379CC5-4C6F-4281-B706-90AFD2D0F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53300" y="26109387"/>
          <a:ext cx="2276190" cy="838095"/>
        </a:xfrm>
        <a:prstGeom prst="rect">
          <a:avLst/>
        </a:prstGeom>
      </xdr:spPr>
    </xdr:pic>
    <xdr:clientData/>
  </xdr:twoCellAnchor>
  <xdr:twoCellAnchor>
    <xdr:from>
      <xdr:col>4</xdr:col>
      <xdr:colOff>971267</xdr:colOff>
      <xdr:row>1</xdr:row>
      <xdr:rowOff>186450</xdr:rowOff>
    </xdr:from>
    <xdr:to>
      <xdr:col>7</xdr:col>
      <xdr:colOff>42052</xdr:colOff>
      <xdr:row>7</xdr:row>
      <xdr:rowOff>183441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01627AF3-0B49-4B26-AF18-AE211E3E591E}"/>
            </a:ext>
          </a:extLst>
        </xdr:cNvPr>
        <xdr:cNvSpPr txBox="1"/>
      </xdr:nvSpPr>
      <xdr:spPr>
        <a:xfrm rot="1762788">
          <a:off x="4617981" y="513021"/>
          <a:ext cx="2194985" cy="1237963"/>
        </a:xfrm>
        <a:prstGeom prst="rec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de-CH" sz="1400" b="1"/>
            <a:t>Hinweis</a:t>
          </a:r>
          <a:r>
            <a:rPr lang="de-CH" sz="1100"/>
            <a:t>:</a:t>
          </a:r>
        </a:p>
        <a:p>
          <a:pPr algn="ctr"/>
          <a:r>
            <a:rPr lang="de-CH" sz="1100"/>
            <a:t>In den Zellen F17 bis F21 sind</a:t>
          </a:r>
        </a:p>
        <a:p>
          <a:pPr algn="ctr"/>
          <a:r>
            <a:rPr lang="de-CH" sz="1100"/>
            <a:t>die verschiedenen Lösungsansätze</a:t>
          </a:r>
        </a:p>
        <a:p>
          <a:pPr algn="ctr"/>
          <a:r>
            <a:rPr lang="de-CH" sz="1100"/>
            <a:t>aus der Beschreibung</a:t>
          </a:r>
          <a:r>
            <a:rPr lang="de-CH" sz="1100" baseline="0"/>
            <a:t> rechts</a:t>
          </a:r>
        </a:p>
        <a:p>
          <a:pPr algn="ctr"/>
          <a:r>
            <a:rPr lang="de-CH" sz="1100" baseline="0"/>
            <a:t>enthalten. Drum sieht da jede</a:t>
          </a:r>
        </a:p>
        <a:p>
          <a:pPr algn="ctr"/>
          <a:r>
            <a:rPr lang="de-CH" sz="1100" baseline="0"/>
            <a:t>Zeile anders aus:-)</a:t>
          </a:r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abellenexperte.de/5-rundungs-funktionen-in-excel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srheintal.ch/pc-tipps/excel-tipps/5er-rundung-in-excel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99FD"/>
  </sheetPr>
  <dimension ref="A1:I23"/>
  <sheetViews>
    <sheetView tabSelected="1" topLeftCell="A4" zoomScale="115" zoomScaleNormal="115" workbookViewId="0">
      <selection activeCell="C10" sqref="C10"/>
    </sheetView>
  </sheetViews>
  <sheetFormatPr baseColWidth="10" defaultColWidth="11.5546875" defaultRowHeight="14.4" x14ac:dyDescent="0.3"/>
  <cols>
    <col min="1" max="2" width="11.5546875" style="9"/>
    <col min="3" max="3" width="16.33203125" style="9" customWidth="1"/>
    <col min="4" max="4" width="13.6640625" style="9" customWidth="1"/>
    <col min="5" max="5" width="14.5546875" style="9" customWidth="1"/>
    <col min="6" max="6" width="18.88671875" style="9" customWidth="1"/>
    <col min="7" max="7" width="12.109375" style="9" customWidth="1"/>
    <col min="8" max="8" width="10.33203125" style="9" customWidth="1"/>
    <col min="9" max="9" width="50.77734375" customWidth="1"/>
    <col min="10" max="16384" width="11.5546875" style="9"/>
  </cols>
  <sheetData>
    <row r="1" spans="1:9" ht="25.8" x14ac:dyDescent="0.5">
      <c r="A1" s="6" t="s">
        <v>12</v>
      </c>
      <c r="B1" s="7"/>
      <c r="C1" s="7"/>
      <c r="D1" s="7"/>
      <c r="E1" s="7"/>
      <c r="F1" s="7"/>
      <c r="G1" s="8" t="s">
        <v>0</v>
      </c>
    </row>
    <row r="2" spans="1:9" ht="21" x14ac:dyDescent="0.4">
      <c r="A2" s="10"/>
      <c r="B2" s="7"/>
      <c r="C2" s="7"/>
      <c r="D2" s="7"/>
      <c r="E2" s="7"/>
      <c r="F2" s="7"/>
      <c r="G2" s="11" t="s">
        <v>2</v>
      </c>
      <c r="I2" s="20" t="s">
        <v>31</v>
      </c>
    </row>
    <row r="3" spans="1:9" ht="15.6" x14ac:dyDescent="0.3">
      <c r="A3" s="10"/>
      <c r="B3" s="7"/>
      <c r="C3" s="7"/>
      <c r="D3" s="7"/>
      <c r="E3" s="7"/>
      <c r="F3" s="7"/>
      <c r="G3" s="11" t="s">
        <v>1</v>
      </c>
      <c r="I3" s="21" t="s">
        <v>32</v>
      </c>
    </row>
    <row r="4" spans="1:9" ht="15.6" x14ac:dyDescent="0.3">
      <c r="A4" s="10"/>
      <c r="B4" s="7"/>
      <c r="C4" s="7"/>
      <c r="D4" s="7"/>
      <c r="E4" s="7"/>
      <c r="F4" s="7"/>
      <c r="G4" s="11"/>
      <c r="I4" s="22" t="s">
        <v>36</v>
      </c>
    </row>
    <row r="5" spans="1:9" ht="15.6" x14ac:dyDescent="0.3">
      <c r="A5" s="10" t="s">
        <v>34</v>
      </c>
      <c r="B5" s="7"/>
      <c r="C5" s="7"/>
      <c r="D5" s="7"/>
      <c r="E5" s="7"/>
      <c r="F5" s="7"/>
      <c r="G5" s="11"/>
      <c r="I5" s="23" t="s">
        <v>37</v>
      </c>
    </row>
    <row r="6" spans="1:9" ht="15" thickBot="1" x14ac:dyDescent="0.35">
      <c r="A6" s="18" t="s">
        <v>35</v>
      </c>
      <c r="B6" s="12"/>
      <c r="C6" s="12"/>
      <c r="D6" s="12"/>
      <c r="E6" s="12"/>
      <c r="F6" s="12"/>
      <c r="G6" s="13"/>
      <c r="I6" s="23" t="s">
        <v>38</v>
      </c>
    </row>
    <row r="7" spans="1:9" ht="15.6" x14ac:dyDescent="0.3">
      <c r="A7" s="14"/>
      <c r="I7" s="24" t="s">
        <v>39</v>
      </c>
    </row>
    <row r="8" spans="1:9" x14ac:dyDescent="0.3">
      <c r="A8" s="9" t="s">
        <v>13</v>
      </c>
      <c r="I8" s="24" t="s">
        <v>40</v>
      </c>
    </row>
    <row r="9" spans="1:9" x14ac:dyDescent="0.3">
      <c r="A9" s="15" t="s">
        <v>21</v>
      </c>
      <c r="I9" s="24" t="s">
        <v>41</v>
      </c>
    </row>
    <row r="10" spans="1:9" x14ac:dyDescent="0.3">
      <c r="I10" s="24" t="s">
        <v>42</v>
      </c>
    </row>
    <row r="11" spans="1:9" x14ac:dyDescent="0.3">
      <c r="I11" s="23" t="s">
        <v>43</v>
      </c>
    </row>
    <row r="12" spans="1:9" x14ac:dyDescent="0.3">
      <c r="I12" s="23" t="s">
        <v>44</v>
      </c>
    </row>
    <row r="13" spans="1:9" x14ac:dyDescent="0.3">
      <c r="I13" s="23" t="s">
        <v>45</v>
      </c>
    </row>
    <row r="14" spans="1:9" x14ac:dyDescent="0.3">
      <c r="B14" s="1" t="s">
        <v>20</v>
      </c>
      <c r="C14" s="1" t="s">
        <v>19</v>
      </c>
      <c r="D14" s="1" t="s">
        <v>18</v>
      </c>
      <c r="I14" s="23" t="s">
        <v>46</v>
      </c>
    </row>
    <row r="15" spans="1:9" x14ac:dyDescent="0.3">
      <c r="B15" s="16">
        <v>45677.26</v>
      </c>
      <c r="C15" s="9">
        <v>0.25</v>
      </c>
      <c r="D15" s="16">
        <f>MROUND(B15,C15)</f>
        <v>45677.25</v>
      </c>
      <c r="I15" s="25" t="s">
        <v>47</v>
      </c>
    </row>
    <row r="16" spans="1:9" x14ac:dyDescent="0.3">
      <c r="B16" s="16">
        <v>45677.26</v>
      </c>
      <c r="C16" s="9">
        <v>0.5</v>
      </c>
      <c r="D16" s="16">
        <f t="shared" ref="D16:D22" si="0">MROUND(B16,C16)</f>
        <v>45677.5</v>
      </c>
      <c r="I16" s="23"/>
    </row>
    <row r="17" spans="2:9" x14ac:dyDescent="0.3">
      <c r="B17" s="16">
        <v>45677.26</v>
      </c>
      <c r="C17" s="9">
        <v>2</v>
      </c>
      <c r="D17" s="16">
        <f t="shared" si="0"/>
        <v>45678</v>
      </c>
      <c r="I17" s="23"/>
    </row>
    <row r="18" spans="2:9" x14ac:dyDescent="0.3">
      <c r="B18" s="16">
        <v>45677.26</v>
      </c>
      <c r="C18" s="15">
        <v>5</v>
      </c>
      <c r="D18" s="16">
        <f t="shared" si="0"/>
        <v>45675</v>
      </c>
      <c r="I18" s="23" t="s">
        <v>48</v>
      </c>
    </row>
    <row r="19" spans="2:9" x14ac:dyDescent="0.3">
      <c r="B19" s="16">
        <v>45677.26</v>
      </c>
      <c r="C19" s="15">
        <v>20</v>
      </c>
      <c r="D19" s="16">
        <f t="shared" si="0"/>
        <v>45680</v>
      </c>
      <c r="I19" s="23" t="s">
        <v>49</v>
      </c>
    </row>
    <row r="20" spans="2:9" x14ac:dyDescent="0.3">
      <c r="B20" s="16">
        <v>45677.26</v>
      </c>
      <c r="C20" s="15">
        <v>50</v>
      </c>
      <c r="D20" s="16">
        <f t="shared" si="0"/>
        <v>45700</v>
      </c>
      <c r="I20" s="24" t="s">
        <v>50</v>
      </c>
    </row>
    <row r="21" spans="2:9" x14ac:dyDescent="0.3">
      <c r="B21" s="16">
        <v>45677.26</v>
      </c>
      <c r="C21" s="15">
        <v>200</v>
      </c>
      <c r="D21" s="16">
        <f t="shared" si="0"/>
        <v>45600</v>
      </c>
      <c r="I21" s="23"/>
    </row>
    <row r="22" spans="2:9" x14ac:dyDescent="0.3">
      <c r="B22" s="16">
        <v>45677.26</v>
      </c>
      <c r="C22" s="15">
        <v>500</v>
      </c>
      <c r="D22" s="16">
        <f t="shared" si="0"/>
        <v>45500</v>
      </c>
    </row>
    <row r="23" spans="2:9" x14ac:dyDescent="0.3">
      <c r="D23" s="16"/>
    </row>
  </sheetData>
  <hyperlinks>
    <hyperlink ref="A6" r:id="rId1" xr:uid="{8F8FD2EA-34CC-49AF-9A23-1BB40C0FB100}"/>
  </hyperlinks>
  <pageMargins left="0.7" right="0.7" top="0.78740157499999996" bottom="0.78740157499999996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99FD"/>
  </sheetPr>
  <dimension ref="A1:L231"/>
  <sheetViews>
    <sheetView zoomScale="140" zoomScaleNormal="140" workbookViewId="0">
      <selection activeCell="J159" sqref="J159"/>
    </sheetView>
  </sheetViews>
  <sheetFormatPr baseColWidth="10" defaultColWidth="11.5546875" defaultRowHeight="14.4" x14ac:dyDescent="0.3"/>
  <cols>
    <col min="1" max="2" width="11.5546875" style="9"/>
    <col min="3" max="3" width="16.33203125" style="9" customWidth="1"/>
    <col min="4" max="4" width="13.6640625" style="9" customWidth="1"/>
    <col min="5" max="5" width="14.5546875" style="9" customWidth="1"/>
    <col min="6" max="6" width="18.88671875" style="9" customWidth="1"/>
    <col min="7" max="8" width="12.109375" style="9" customWidth="1"/>
    <col min="9" max="9" width="18.44140625" style="9" customWidth="1"/>
    <col min="10" max="10" width="63.109375" customWidth="1"/>
    <col min="11" max="16384" width="11.5546875" style="9"/>
  </cols>
  <sheetData>
    <row r="1" spans="1:10" ht="25.8" x14ac:dyDescent="0.5">
      <c r="A1" s="6" t="s">
        <v>12</v>
      </c>
      <c r="B1" s="7"/>
      <c r="C1" s="7"/>
      <c r="D1" s="7"/>
      <c r="E1" s="7"/>
      <c r="F1" s="7"/>
      <c r="G1" s="8" t="s">
        <v>0</v>
      </c>
      <c r="H1" s="26"/>
    </row>
    <row r="2" spans="1:10" ht="21" x14ac:dyDescent="0.4">
      <c r="A2" s="10"/>
      <c r="B2" s="7"/>
      <c r="C2" s="7"/>
      <c r="D2" s="7"/>
      <c r="E2" s="7"/>
      <c r="F2" s="7"/>
      <c r="G2" s="11" t="s">
        <v>2</v>
      </c>
      <c r="H2" s="27"/>
      <c r="J2" s="20" t="s">
        <v>31</v>
      </c>
    </row>
    <row r="3" spans="1:10" ht="15.6" x14ac:dyDescent="0.3">
      <c r="A3" s="10"/>
      <c r="B3" s="7"/>
      <c r="C3" s="7"/>
      <c r="D3" s="7"/>
      <c r="E3" s="7"/>
      <c r="F3" s="7"/>
      <c r="G3" s="11" t="s">
        <v>1</v>
      </c>
      <c r="H3" s="27"/>
      <c r="J3" s="21"/>
    </row>
    <row r="4" spans="1:10" ht="15.6" x14ac:dyDescent="0.3">
      <c r="A4" s="10"/>
      <c r="B4" s="7"/>
      <c r="C4" s="7"/>
      <c r="D4" s="7"/>
      <c r="E4" s="7"/>
      <c r="F4" s="7"/>
      <c r="G4" s="11"/>
      <c r="H4" s="27"/>
      <c r="J4" s="31" t="s">
        <v>215</v>
      </c>
    </row>
    <row r="5" spans="1:10" ht="15.6" x14ac:dyDescent="0.3">
      <c r="A5" s="10" t="s">
        <v>34</v>
      </c>
      <c r="B5" s="7"/>
      <c r="C5" s="7"/>
      <c r="D5" s="7"/>
      <c r="E5" s="7"/>
      <c r="F5" s="7"/>
      <c r="G5" s="11"/>
      <c r="H5" s="27"/>
      <c r="J5" s="23" t="s">
        <v>51</v>
      </c>
    </row>
    <row r="6" spans="1:10" ht="15" thickBot="1" x14ac:dyDescent="0.35">
      <c r="A6" s="18" t="s">
        <v>33</v>
      </c>
      <c r="B6" s="12"/>
      <c r="C6" s="12"/>
      <c r="D6" s="12"/>
      <c r="E6" s="12"/>
      <c r="F6" s="12"/>
      <c r="G6" s="13"/>
      <c r="H6" s="7"/>
      <c r="J6" s="23" t="s">
        <v>52</v>
      </c>
    </row>
    <row r="7" spans="1:10" ht="15.6" x14ac:dyDescent="0.3">
      <c r="A7" s="14"/>
      <c r="J7" s="24" t="s">
        <v>53</v>
      </c>
    </row>
    <row r="8" spans="1:10" x14ac:dyDescent="0.3">
      <c r="A8" s="9" t="s">
        <v>13</v>
      </c>
      <c r="J8" s="24" t="s">
        <v>54</v>
      </c>
    </row>
    <row r="9" spans="1:10" x14ac:dyDescent="0.3">
      <c r="A9" s="15" t="s">
        <v>22</v>
      </c>
      <c r="J9" s="24" t="s">
        <v>55</v>
      </c>
    </row>
    <row r="10" spans="1:10" x14ac:dyDescent="0.3">
      <c r="J10" s="24" t="s">
        <v>56</v>
      </c>
    </row>
    <row r="11" spans="1:10" x14ac:dyDescent="0.3">
      <c r="J11" s="23" t="s">
        <v>57</v>
      </c>
    </row>
    <row r="12" spans="1:10" x14ac:dyDescent="0.3">
      <c r="J12" s="23"/>
    </row>
    <row r="13" spans="1:10" x14ac:dyDescent="0.3">
      <c r="J13" s="23" t="s">
        <v>58</v>
      </c>
    </row>
    <row r="14" spans="1:10" x14ac:dyDescent="0.3">
      <c r="A14"/>
      <c r="B14"/>
      <c r="C14"/>
      <c r="D14"/>
      <c r="E14"/>
      <c r="F14"/>
      <c r="J14" s="23" t="s">
        <v>59</v>
      </c>
    </row>
    <row r="15" spans="1:10" x14ac:dyDescent="0.3">
      <c r="A15"/>
      <c r="B15" s="19" t="s">
        <v>15</v>
      </c>
      <c r="C15" s="19"/>
      <c r="D15" s="19"/>
      <c r="E15" s="19"/>
      <c r="F15" s="19"/>
      <c r="J15" s="23" t="s">
        <v>60</v>
      </c>
    </row>
    <row r="16" spans="1:10" x14ac:dyDescent="0.3">
      <c r="A16"/>
      <c r="B16" s="2" t="s">
        <v>3</v>
      </c>
      <c r="C16" s="1" t="s">
        <v>4</v>
      </c>
      <c r="D16" s="4" t="s">
        <v>5</v>
      </c>
      <c r="E16" s="4" t="s">
        <v>6</v>
      </c>
      <c r="F16" s="4" t="s">
        <v>14</v>
      </c>
      <c r="J16" s="23"/>
    </row>
    <row r="17" spans="1:12" x14ac:dyDescent="0.3">
      <c r="A17"/>
      <c r="B17" s="3">
        <v>4</v>
      </c>
      <c r="C17" t="s">
        <v>7</v>
      </c>
      <c r="D17" s="5">
        <v>12.61</v>
      </c>
      <c r="E17" s="5">
        <f>D17*B17</f>
        <v>50.44</v>
      </c>
      <c r="F17" s="17">
        <f>MROUND(E17,0.05)</f>
        <v>50.45</v>
      </c>
      <c r="G17" s="9" t="s">
        <v>140</v>
      </c>
      <c r="J17" s="23"/>
    </row>
    <row r="18" spans="1:12" x14ac:dyDescent="0.3">
      <c r="A18"/>
      <c r="B18" s="3">
        <v>-3</v>
      </c>
      <c r="C18" t="s">
        <v>8</v>
      </c>
      <c r="D18" s="5">
        <v>4.72</v>
      </c>
      <c r="E18" s="5">
        <f t="shared" ref="E18:E21" si="0">D18*B18</f>
        <v>-14.16</v>
      </c>
      <c r="F18" s="5" t="e">
        <f t="shared" ref="F18" si="1">MROUND(E18,0.05)</f>
        <v>#NUM!</v>
      </c>
      <c r="G18" s="9" t="s">
        <v>140</v>
      </c>
      <c r="J18" s="23"/>
    </row>
    <row r="19" spans="1:12" x14ac:dyDescent="0.3">
      <c r="A19"/>
      <c r="B19" s="3">
        <v>-3</v>
      </c>
      <c r="C19" t="s">
        <v>9</v>
      </c>
      <c r="D19" s="5">
        <v>8.42</v>
      </c>
      <c r="E19" s="5">
        <f t="shared" si="0"/>
        <v>-25.259999999999998</v>
      </c>
      <c r="F19" s="17">
        <f>IFERROR(MROUND(E19,0.05),-MROUND(-E19,0.05))</f>
        <v>-25.25</v>
      </c>
      <c r="G19" s="9" t="s">
        <v>15</v>
      </c>
      <c r="J19" s="23" t="s">
        <v>61</v>
      </c>
    </row>
    <row r="20" spans="1:12" x14ac:dyDescent="0.3">
      <c r="A20"/>
      <c r="B20" s="3">
        <v>-1</v>
      </c>
      <c r="C20" t="s">
        <v>10</v>
      </c>
      <c r="D20" s="5">
        <v>5.98</v>
      </c>
      <c r="E20" s="5">
        <f t="shared" si="0"/>
        <v>-5.98</v>
      </c>
      <c r="F20" s="5">
        <f>MROUND(E20,0.05*SIGN(E20))</f>
        <v>-6</v>
      </c>
      <c r="G20" s="9" t="s">
        <v>16</v>
      </c>
      <c r="J20" s="23" t="s">
        <v>62</v>
      </c>
    </row>
    <row r="21" spans="1:12" x14ac:dyDescent="0.3">
      <c r="A21"/>
      <c r="B21" s="3">
        <v>-2</v>
      </c>
      <c r="C21" t="s">
        <v>11</v>
      </c>
      <c r="D21" s="5">
        <v>3.95</v>
      </c>
      <c r="E21" s="5">
        <f t="shared" si="0"/>
        <v>-7.9</v>
      </c>
      <c r="F21" s="5">
        <f>MROUND(E21,0.05*L21)</f>
        <v>-7.9</v>
      </c>
      <c r="G21" s="15" t="s">
        <v>17</v>
      </c>
      <c r="H21" s="15"/>
      <c r="J21" s="23"/>
      <c r="L21" s="9">
        <f>SIGN(E21)</f>
        <v>-1</v>
      </c>
    </row>
    <row r="22" spans="1:12" x14ac:dyDescent="0.3">
      <c r="A22"/>
      <c r="B22"/>
      <c r="C22"/>
      <c r="D22"/>
      <c r="E22"/>
      <c r="F22" t="str">
        <f>IFERROR(MROUND(E19,0.05),"")</f>
        <v/>
      </c>
      <c r="J22" s="23" t="s">
        <v>63</v>
      </c>
    </row>
    <row r="23" spans="1:12" x14ac:dyDescent="0.3">
      <c r="A23"/>
      <c r="B23"/>
      <c r="C23"/>
      <c r="D23"/>
      <c r="E23"/>
      <c r="F23"/>
      <c r="J23" s="23" t="s">
        <v>64</v>
      </c>
    </row>
    <row r="24" spans="1:12" x14ac:dyDescent="0.3">
      <c r="A24"/>
      <c r="B24" s="19" t="s">
        <v>16</v>
      </c>
      <c r="C24" s="19"/>
      <c r="D24" s="19"/>
      <c r="E24" s="19"/>
      <c r="F24" s="19"/>
      <c r="J24" s="23" t="s">
        <v>65</v>
      </c>
    </row>
    <row r="25" spans="1:12" x14ac:dyDescent="0.3">
      <c r="A25"/>
      <c r="B25" s="2" t="s">
        <v>3</v>
      </c>
      <c r="C25" s="1" t="s">
        <v>4</v>
      </c>
      <c r="D25" s="4" t="s">
        <v>5</v>
      </c>
      <c r="E25" s="4" t="s">
        <v>6</v>
      </c>
      <c r="F25" s="4" t="s">
        <v>14</v>
      </c>
      <c r="J25" s="23" t="s">
        <v>66</v>
      </c>
    </row>
    <row r="26" spans="1:12" x14ac:dyDescent="0.3">
      <c r="A26"/>
      <c r="B26" s="3">
        <v>4</v>
      </c>
      <c r="C26" t="s">
        <v>7</v>
      </c>
      <c r="D26" s="5">
        <v>12.61</v>
      </c>
      <c r="E26" s="5">
        <f>D26*B26</f>
        <v>50.44</v>
      </c>
      <c r="F26" s="5">
        <f>ROUND(E26*20,0)/20</f>
        <v>50.45</v>
      </c>
      <c r="J26" s="23" t="s">
        <v>67</v>
      </c>
    </row>
    <row r="27" spans="1:12" x14ac:dyDescent="0.3">
      <c r="B27" s="3">
        <v>3</v>
      </c>
      <c r="C27" t="s">
        <v>8</v>
      </c>
      <c r="D27" s="5">
        <v>4.72</v>
      </c>
      <c r="E27" s="5">
        <f t="shared" ref="E27:E30" si="2">D27*B27</f>
        <v>14.16</v>
      </c>
      <c r="F27" s="5">
        <f t="shared" ref="F27:F30" si="3">ROUND(E27*20,0)/20</f>
        <v>14.15</v>
      </c>
      <c r="J27" s="23"/>
    </row>
    <row r="28" spans="1:12" x14ac:dyDescent="0.3">
      <c r="B28" s="3">
        <v>6</v>
      </c>
      <c r="C28" t="s">
        <v>9</v>
      </c>
      <c r="D28" s="5">
        <v>8.42</v>
      </c>
      <c r="E28" s="5">
        <f t="shared" si="2"/>
        <v>50.519999999999996</v>
      </c>
      <c r="F28" s="5">
        <f t="shared" si="3"/>
        <v>50.5</v>
      </c>
      <c r="J28" s="23" t="s">
        <v>68</v>
      </c>
    </row>
    <row r="29" spans="1:12" x14ac:dyDescent="0.3">
      <c r="B29" s="3">
        <v>1</v>
      </c>
      <c r="C29" t="s">
        <v>10</v>
      </c>
      <c r="D29" s="5">
        <v>5.98</v>
      </c>
      <c r="E29" s="5">
        <f t="shared" si="2"/>
        <v>5.98</v>
      </c>
      <c r="F29" s="5">
        <f t="shared" si="3"/>
        <v>6</v>
      </c>
      <c r="J29" s="23" t="s">
        <v>69</v>
      </c>
    </row>
    <row r="30" spans="1:12" ht="21" x14ac:dyDescent="0.4">
      <c r="B30" s="3">
        <v>2</v>
      </c>
      <c r="C30" t="s">
        <v>11</v>
      </c>
      <c r="D30" s="5">
        <v>3.95</v>
      </c>
      <c r="E30" s="5">
        <f t="shared" si="2"/>
        <v>7.9</v>
      </c>
      <c r="F30" s="5">
        <f t="shared" si="3"/>
        <v>7.9</v>
      </c>
      <c r="J30" s="30" t="s">
        <v>15</v>
      </c>
    </row>
    <row r="31" spans="1:12" x14ac:dyDescent="0.3">
      <c r="J31" s="23" t="s">
        <v>70</v>
      </c>
    </row>
    <row r="32" spans="1:12" x14ac:dyDescent="0.3">
      <c r="J32" s="23" t="s">
        <v>71</v>
      </c>
    </row>
    <row r="33" spans="2:10" x14ac:dyDescent="0.3">
      <c r="B33" s="19" t="s">
        <v>17</v>
      </c>
      <c r="C33" s="19"/>
      <c r="D33" s="19"/>
      <c r="E33" s="19"/>
      <c r="F33" s="19"/>
      <c r="J33" s="23" t="s">
        <v>72</v>
      </c>
    </row>
    <row r="34" spans="2:10" x14ac:dyDescent="0.3">
      <c r="B34" s="2" t="s">
        <v>3</v>
      </c>
      <c r="C34" s="1" t="s">
        <v>4</v>
      </c>
      <c r="D34" s="4" t="s">
        <v>5</v>
      </c>
      <c r="E34" s="4" t="s">
        <v>6</v>
      </c>
      <c r="F34" s="4" t="s">
        <v>14</v>
      </c>
      <c r="J34" s="25" t="s">
        <v>73</v>
      </c>
    </row>
    <row r="35" spans="2:10" x14ac:dyDescent="0.3">
      <c r="B35" s="3">
        <v>4</v>
      </c>
      <c r="C35" t="s">
        <v>7</v>
      </c>
      <c r="D35" s="5">
        <v>12.61</v>
      </c>
      <c r="E35" s="5">
        <f>D35*B35</f>
        <v>50.44</v>
      </c>
      <c r="F35" s="5">
        <f>ROUND(E35/5,2)*5</f>
        <v>50.45</v>
      </c>
      <c r="J35" s="23" t="s">
        <v>74</v>
      </c>
    </row>
    <row r="36" spans="2:10" x14ac:dyDescent="0.3">
      <c r="B36" s="3">
        <v>3</v>
      </c>
      <c r="C36" t="s">
        <v>8</v>
      </c>
      <c r="D36" s="5">
        <v>4.72</v>
      </c>
      <c r="E36" s="5">
        <f t="shared" ref="E36:E39" si="4">D36*B36</f>
        <v>14.16</v>
      </c>
      <c r="F36" s="5">
        <f t="shared" ref="F36:F39" si="5">ROUND(E36/5,2)*5</f>
        <v>14.15</v>
      </c>
      <c r="J36" s="23" t="s">
        <v>75</v>
      </c>
    </row>
    <row r="37" spans="2:10" x14ac:dyDescent="0.3">
      <c r="B37" s="3">
        <v>6</v>
      </c>
      <c r="C37" t="s">
        <v>9</v>
      </c>
      <c r="D37" s="5">
        <v>8.42</v>
      </c>
      <c r="E37" s="5">
        <f t="shared" si="4"/>
        <v>50.519999999999996</v>
      </c>
      <c r="F37" s="5">
        <f t="shared" si="5"/>
        <v>50.5</v>
      </c>
      <c r="J37" s="23" t="s">
        <v>76</v>
      </c>
    </row>
    <row r="38" spans="2:10" x14ac:dyDescent="0.3">
      <c r="B38" s="3">
        <v>1</v>
      </c>
      <c r="C38" t="s">
        <v>10</v>
      </c>
      <c r="D38" s="5">
        <v>5.98</v>
      </c>
      <c r="E38" s="5">
        <f t="shared" si="4"/>
        <v>5.98</v>
      </c>
      <c r="F38" s="5">
        <f t="shared" si="5"/>
        <v>6</v>
      </c>
      <c r="J38" s="23"/>
    </row>
    <row r="39" spans="2:10" x14ac:dyDescent="0.3">
      <c r="B39" s="3">
        <v>2</v>
      </c>
      <c r="C39" t="s">
        <v>11</v>
      </c>
      <c r="D39" s="5">
        <v>3.95</v>
      </c>
      <c r="E39" s="5">
        <f t="shared" si="4"/>
        <v>7.9</v>
      </c>
      <c r="F39" s="5">
        <f t="shared" si="5"/>
        <v>7.9</v>
      </c>
      <c r="J39" s="23" t="s">
        <v>77</v>
      </c>
    </row>
    <row r="40" spans="2:10" x14ac:dyDescent="0.3">
      <c r="J40" s="23" t="s">
        <v>78</v>
      </c>
    </row>
    <row r="41" spans="2:10" x14ac:dyDescent="0.3">
      <c r="J41" s="23" t="s">
        <v>79</v>
      </c>
    </row>
    <row r="42" spans="2:10" x14ac:dyDescent="0.3">
      <c r="J42" s="23" t="s">
        <v>80</v>
      </c>
    </row>
    <row r="43" spans="2:10" x14ac:dyDescent="0.3">
      <c r="B43" s="28" t="s">
        <v>23</v>
      </c>
      <c r="C43" s="28"/>
      <c r="D43" s="28"/>
      <c r="E43" s="28"/>
      <c r="F43" s="28"/>
      <c r="G43" s="28"/>
      <c r="H43" s="28"/>
      <c r="J43" s="23" t="s">
        <v>81</v>
      </c>
    </row>
    <row r="44" spans="2:10" x14ac:dyDescent="0.3">
      <c r="B44" s="29" t="s">
        <v>28</v>
      </c>
      <c r="C44" s="28"/>
      <c r="D44" s="28"/>
      <c r="E44" s="28"/>
      <c r="F44" s="28"/>
      <c r="G44" s="28"/>
      <c r="H44" s="28"/>
      <c r="J44" s="23" t="s">
        <v>82</v>
      </c>
    </row>
    <row r="45" spans="2:10" x14ac:dyDescent="0.3">
      <c r="B45" s="29" t="s">
        <v>29</v>
      </c>
      <c r="C45" s="28"/>
      <c r="D45" s="28"/>
      <c r="E45" s="28"/>
      <c r="F45" s="28"/>
      <c r="G45" s="28"/>
      <c r="H45" s="28"/>
      <c r="J45" s="23" t="s">
        <v>83</v>
      </c>
    </row>
    <row r="46" spans="2:10" x14ac:dyDescent="0.3">
      <c r="B46" s="29" t="s">
        <v>30</v>
      </c>
      <c r="C46" s="28"/>
      <c r="D46" s="28"/>
      <c r="E46" s="28"/>
      <c r="F46" s="28"/>
      <c r="G46" s="28"/>
      <c r="H46" s="28"/>
      <c r="J46" s="23"/>
    </row>
    <row r="47" spans="2:10" x14ac:dyDescent="0.3">
      <c r="J47" s="23"/>
    </row>
    <row r="48" spans="2:10" x14ac:dyDescent="0.3">
      <c r="J48" s="23"/>
    </row>
    <row r="49" spans="2:10" x14ac:dyDescent="0.3">
      <c r="J49" s="23"/>
    </row>
    <row r="50" spans="2:10" x14ac:dyDescent="0.3">
      <c r="J50" s="23"/>
    </row>
    <row r="51" spans="2:10" x14ac:dyDescent="0.3">
      <c r="B51" s="23" t="s">
        <v>24</v>
      </c>
      <c r="C51" s="28"/>
      <c r="D51" s="28"/>
      <c r="E51" s="28"/>
      <c r="F51" s="28"/>
      <c r="G51" s="28"/>
      <c r="H51" s="28"/>
      <c r="J51" s="23" t="s">
        <v>84</v>
      </c>
    </row>
    <row r="52" spans="2:10" x14ac:dyDescent="0.3">
      <c r="B52" s="28" t="s">
        <v>25</v>
      </c>
      <c r="C52" s="28"/>
      <c r="D52" s="28"/>
      <c r="E52" s="28"/>
      <c r="F52" s="28"/>
      <c r="G52" s="28"/>
      <c r="H52" s="28"/>
      <c r="J52" s="23" t="s">
        <v>85</v>
      </c>
    </row>
    <row r="53" spans="2:10" x14ac:dyDescent="0.3">
      <c r="B53" s="28" t="s">
        <v>26</v>
      </c>
      <c r="C53" s="28"/>
      <c r="D53" s="28"/>
      <c r="E53" s="28"/>
      <c r="F53" s="28"/>
      <c r="G53" s="28"/>
      <c r="H53" s="28"/>
      <c r="J53" s="23" t="s">
        <v>86</v>
      </c>
    </row>
    <row r="54" spans="2:10" x14ac:dyDescent="0.3">
      <c r="B54" s="29" t="s">
        <v>27</v>
      </c>
      <c r="C54" s="28"/>
      <c r="D54" s="28"/>
      <c r="E54" s="28"/>
      <c r="F54" s="28"/>
      <c r="G54" s="28"/>
      <c r="H54" s="28"/>
      <c r="J54" s="23" t="s">
        <v>87</v>
      </c>
    </row>
    <row r="55" spans="2:10" x14ac:dyDescent="0.3">
      <c r="J55" s="23" t="s">
        <v>88</v>
      </c>
    </row>
    <row r="56" spans="2:10" x14ac:dyDescent="0.3">
      <c r="J56" s="23" t="s">
        <v>89</v>
      </c>
    </row>
    <row r="57" spans="2:10" x14ac:dyDescent="0.3">
      <c r="J57" s="23"/>
    </row>
    <row r="58" spans="2:10" x14ac:dyDescent="0.3">
      <c r="J58" s="23"/>
    </row>
    <row r="59" spans="2:10" x14ac:dyDescent="0.3">
      <c r="J59" s="23"/>
    </row>
    <row r="60" spans="2:10" x14ac:dyDescent="0.3">
      <c r="J60" s="23"/>
    </row>
    <row r="61" spans="2:10" x14ac:dyDescent="0.3">
      <c r="J61" s="23"/>
    </row>
    <row r="62" spans="2:10" x14ac:dyDescent="0.3">
      <c r="J62" s="23" t="s">
        <v>90</v>
      </c>
    </row>
    <row r="63" spans="2:10" x14ac:dyDescent="0.3">
      <c r="J63" s="23" t="s">
        <v>91</v>
      </c>
    </row>
    <row r="64" spans="2:10" x14ac:dyDescent="0.3">
      <c r="J64" s="23" t="s">
        <v>92</v>
      </c>
    </row>
    <row r="65" spans="10:10" x14ac:dyDescent="0.3">
      <c r="J65" s="23" t="s">
        <v>93</v>
      </c>
    </row>
    <row r="66" spans="10:10" x14ac:dyDescent="0.3">
      <c r="J66" s="23" t="s">
        <v>94</v>
      </c>
    </row>
    <row r="67" spans="10:10" x14ac:dyDescent="0.3">
      <c r="J67" s="23"/>
    </row>
    <row r="68" spans="10:10" x14ac:dyDescent="0.3">
      <c r="J68" s="23" t="s">
        <v>95</v>
      </c>
    </row>
    <row r="69" spans="10:10" x14ac:dyDescent="0.3">
      <c r="J69" s="23" t="s">
        <v>96</v>
      </c>
    </row>
    <row r="70" spans="10:10" x14ac:dyDescent="0.3">
      <c r="J70" s="23" t="s">
        <v>97</v>
      </c>
    </row>
    <row r="71" spans="10:10" x14ac:dyDescent="0.3">
      <c r="J71" s="23" t="s">
        <v>98</v>
      </c>
    </row>
    <row r="72" spans="10:10" x14ac:dyDescent="0.3">
      <c r="J72" s="23"/>
    </row>
    <row r="73" spans="10:10" x14ac:dyDescent="0.3">
      <c r="J73" s="23"/>
    </row>
    <row r="74" spans="10:10" x14ac:dyDescent="0.3">
      <c r="J74" s="23"/>
    </row>
    <row r="75" spans="10:10" x14ac:dyDescent="0.3">
      <c r="J75" s="23"/>
    </row>
    <row r="76" spans="10:10" x14ac:dyDescent="0.3">
      <c r="J76" s="23"/>
    </row>
    <row r="77" spans="10:10" x14ac:dyDescent="0.3">
      <c r="J77" s="23"/>
    </row>
    <row r="78" spans="10:10" x14ac:dyDescent="0.3">
      <c r="J78" s="23"/>
    </row>
    <row r="79" spans="10:10" x14ac:dyDescent="0.3">
      <c r="J79" s="23"/>
    </row>
    <row r="80" spans="10:10" x14ac:dyDescent="0.3">
      <c r="J80" s="23"/>
    </row>
    <row r="81" spans="10:10" x14ac:dyDescent="0.3">
      <c r="J81" s="23"/>
    </row>
    <row r="82" spans="10:10" x14ac:dyDescent="0.3">
      <c r="J82" s="23" t="s">
        <v>99</v>
      </c>
    </row>
    <row r="83" spans="10:10" x14ac:dyDescent="0.3">
      <c r="J83" s="23" t="s">
        <v>100</v>
      </c>
    </row>
    <row r="84" spans="10:10" x14ac:dyDescent="0.3">
      <c r="J84" s="23" t="s">
        <v>101</v>
      </c>
    </row>
    <row r="85" spans="10:10" x14ac:dyDescent="0.3">
      <c r="J85" s="23" t="s">
        <v>102</v>
      </c>
    </row>
    <row r="86" spans="10:10" x14ac:dyDescent="0.3">
      <c r="J86" s="23" t="s">
        <v>103</v>
      </c>
    </row>
    <row r="87" spans="10:10" x14ac:dyDescent="0.3">
      <c r="J87" s="23" t="s">
        <v>104</v>
      </c>
    </row>
    <row r="88" spans="10:10" x14ac:dyDescent="0.3">
      <c r="J88" s="25" t="s">
        <v>105</v>
      </c>
    </row>
    <row r="89" spans="10:10" x14ac:dyDescent="0.3">
      <c r="J89" s="23" t="s">
        <v>106</v>
      </c>
    </row>
    <row r="90" spans="10:10" x14ac:dyDescent="0.3">
      <c r="J90" s="23" t="s">
        <v>107</v>
      </c>
    </row>
    <row r="91" spans="10:10" x14ac:dyDescent="0.3">
      <c r="J91" s="23" t="s">
        <v>108</v>
      </c>
    </row>
    <row r="92" spans="10:10" x14ac:dyDescent="0.3">
      <c r="J92" s="23" t="s">
        <v>109</v>
      </c>
    </row>
    <row r="93" spans="10:10" x14ac:dyDescent="0.3">
      <c r="J93" s="23" t="s">
        <v>110</v>
      </c>
    </row>
    <row r="94" spans="10:10" x14ac:dyDescent="0.3">
      <c r="J94" s="23" t="s">
        <v>111</v>
      </c>
    </row>
    <row r="95" spans="10:10" x14ac:dyDescent="0.3">
      <c r="J95" s="23"/>
    </row>
    <row r="96" spans="10:10" ht="21" x14ac:dyDescent="0.4">
      <c r="J96" s="30" t="s">
        <v>16</v>
      </c>
    </row>
    <row r="97" spans="10:10" x14ac:dyDescent="0.3">
      <c r="J97" s="23" t="s">
        <v>112</v>
      </c>
    </row>
    <row r="98" spans="10:10" x14ac:dyDescent="0.3">
      <c r="J98" s="23" t="s">
        <v>113</v>
      </c>
    </row>
    <row r="99" spans="10:10" x14ac:dyDescent="0.3">
      <c r="J99" s="23" t="s">
        <v>114</v>
      </c>
    </row>
    <row r="100" spans="10:10" x14ac:dyDescent="0.3">
      <c r="J100" s="23" t="s">
        <v>115</v>
      </c>
    </row>
    <row r="101" spans="10:10" x14ac:dyDescent="0.3">
      <c r="J101" s="23" t="s">
        <v>116</v>
      </c>
    </row>
    <row r="102" spans="10:10" x14ac:dyDescent="0.3">
      <c r="J102" s="23" t="s">
        <v>117</v>
      </c>
    </row>
    <row r="103" spans="10:10" x14ac:dyDescent="0.3">
      <c r="J103" s="23" t="s">
        <v>118</v>
      </c>
    </row>
    <row r="104" spans="10:10" x14ac:dyDescent="0.3">
      <c r="J104" s="23" t="s">
        <v>119</v>
      </c>
    </row>
    <row r="105" spans="10:10" x14ac:dyDescent="0.3">
      <c r="J105" s="23" t="s">
        <v>120</v>
      </c>
    </row>
    <row r="106" spans="10:10" x14ac:dyDescent="0.3">
      <c r="J106" s="23" t="s">
        <v>121</v>
      </c>
    </row>
    <row r="107" spans="10:10" x14ac:dyDescent="0.3">
      <c r="J107" s="23" t="s">
        <v>122</v>
      </c>
    </row>
    <row r="108" spans="10:10" x14ac:dyDescent="0.3">
      <c r="J108" s="23" t="s">
        <v>123</v>
      </c>
    </row>
    <row r="109" spans="10:10" x14ac:dyDescent="0.3">
      <c r="J109" s="24" t="s">
        <v>153</v>
      </c>
    </row>
    <row r="110" spans="10:10" x14ac:dyDescent="0.3">
      <c r="J110" s="24" t="s">
        <v>154</v>
      </c>
    </row>
    <row r="111" spans="10:10" x14ac:dyDescent="0.3">
      <c r="J111" s="23"/>
    </row>
    <row r="112" spans="10:10" x14ac:dyDescent="0.3">
      <c r="J112" s="23" t="s">
        <v>124</v>
      </c>
    </row>
    <row r="113" spans="10:10" x14ac:dyDescent="0.3">
      <c r="J113" s="23" t="s">
        <v>125</v>
      </c>
    </row>
    <row r="114" spans="10:10" x14ac:dyDescent="0.3">
      <c r="J114" s="23" t="s">
        <v>126</v>
      </c>
    </row>
    <row r="115" spans="10:10" x14ac:dyDescent="0.3">
      <c r="J115" s="23" t="s">
        <v>127</v>
      </c>
    </row>
    <row r="116" spans="10:10" x14ac:dyDescent="0.3">
      <c r="J116" s="23" t="s">
        <v>128</v>
      </c>
    </row>
    <row r="117" spans="10:10" x14ac:dyDescent="0.3">
      <c r="J117" s="23" t="s">
        <v>129</v>
      </c>
    </row>
    <row r="118" spans="10:10" x14ac:dyDescent="0.3">
      <c r="J118" s="23"/>
    </row>
    <row r="119" spans="10:10" x14ac:dyDescent="0.3">
      <c r="J119" s="23"/>
    </row>
    <row r="120" spans="10:10" x14ac:dyDescent="0.3">
      <c r="J120" s="23"/>
    </row>
    <row r="121" spans="10:10" x14ac:dyDescent="0.3">
      <c r="J121" s="23"/>
    </row>
    <row r="122" spans="10:10" x14ac:dyDescent="0.3">
      <c r="J122" s="23"/>
    </row>
    <row r="123" spans="10:10" x14ac:dyDescent="0.3">
      <c r="J123" s="23" t="s">
        <v>130</v>
      </c>
    </row>
    <row r="124" spans="10:10" x14ac:dyDescent="0.3">
      <c r="J124" s="23" t="s">
        <v>131</v>
      </c>
    </row>
    <row r="125" spans="10:10" x14ac:dyDescent="0.3">
      <c r="J125" s="23" t="s">
        <v>132</v>
      </c>
    </row>
    <row r="126" spans="10:10" x14ac:dyDescent="0.3">
      <c r="J126" s="21" t="s">
        <v>134</v>
      </c>
    </row>
    <row r="127" spans="10:10" x14ac:dyDescent="0.3">
      <c r="J127" s="23" t="s">
        <v>133</v>
      </c>
    </row>
    <row r="128" spans="10:10" x14ac:dyDescent="0.3">
      <c r="J128" s="23"/>
    </row>
    <row r="129" spans="10:10" x14ac:dyDescent="0.3">
      <c r="J129" s="23"/>
    </row>
    <row r="130" spans="10:10" x14ac:dyDescent="0.3">
      <c r="J130" s="23"/>
    </row>
    <row r="131" spans="10:10" x14ac:dyDescent="0.3">
      <c r="J131" s="23"/>
    </row>
    <row r="132" spans="10:10" x14ac:dyDescent="0.3">
      <c r="J132" s="23"/>
    </row>
    <row r="133" spans="10:10" x14ac:dyDescent="0.3">
      <c r="J133" s="23"/>
    </row>
    <row r="134" spans="10:10" ht="21" x14ac:dyDescent="0.4">
      <c r="J134" s="30" t="s">
        <v>17</v>
      </c>
    </row>
    <row r="135" spans="10:10" x14ac:dyDescent="0.3">
      <c r="J135" s="23" t="s">
        <v>135</v>
      </c>
    </row>
    <row r="136" spans="10:10" x14ac:dyDescent="0.3">
      <c r="J136" s="23" t="s">
        <v>136</v>
      </c>
    </row>
    <row r="137" spans="10:10" x14ac:dyDescent="0.3">
      <c r="J137" s="23" t="s">
        <v>137</v>
      </c>
    </row>
    <row r="138" spans="10:10" x14ac:dyDescent="0.3">
      <c r="J138" s="23" t="s">
        <v>138</v>
      </c>
    </row>
    <row r="139" spans="10:10" x14ac:dyDescent="0.3">
      <c r="J139" s="23" t="s">
        <v>139</v>
      </c>
    </row>
    <row r="140" spans="10:10" x14ac:dyDescent="0.3">
      <c r="J140" s="23"/>
    </row>
    <row r="141" spans="10:10" x14ac:dyDescent="0.3">
      <c r="J141" s="23"/>
    </row>
    <row r="142" spans="10:10" x14ac:dyDescent="0.3">
      <c r="J142" s="23"/>
    </row>
    <row r="143" spans="10:10" x14ac:dyDescent="0.3">
      <c r="J143" s="23"/>
    </row>
    <row r="144" spans="10:10" x14ac:dyDescent="0.3">
      <c r="J144" s="23"/>
    </row>
    <row r="145" spans="10:10" x14ac:dyDescent="0.3">
      <c r="J145" s="23" t="s">
        <v>141</v>
      </c>
    </row>
    <row r="146" spans="10:10" x14ac:dyDescent="0.3">
      <c r="J146" s="23" t="s">
        <v>142</v>
      </c>
    </row>
    <row r="147" spans="10:10" x14ac:dyDescent="0.3">
      <c r="J147" s="23" t="s">
        <v>143</v>
      </c>
    </row>
    <row r="148" spans="10:10" x14ac:dyDescent="0.3">
      <c r="J148" s="23" t="s">
        <v>144</v>
      </c>
    </row>
    <row r="149" spans="10:10" x14ac:dyDescent="0.3">
      <c r="J149" s="23" t="s">
        <v>145</v>
      </c>
    </row>
    <row r="150" spans="10:10" x14ac:dyDescent="0.3">
      <c r="J150" s="23" t="s">
        <v>146</v>
      </c>
    </row>
    <row r="151" spans="10:10" x14ac:dyDescent="0.3">
      <c r="J151" s="23" t="s">
        <v>147</v>
      </c>
    </row>
    <row r="152" spans="10:10" x14ac:dyDescent="0.3">
      <c r="J152" s="23"/>
    </row>
    <row r="153" spans="10:10" x14ac:dyDescent="0.3">
      <c r="J153" s="23" t="s">
        <v>148</v>
      </c>
    </row>
    <row r="154" spans="10:10" x14ac:dyDescent="0.3">
      <c r="J154" s="23" t="s">
        <v>149</v>
      </c>
    </row>
    <row r="155" spans="10:10" x14ac:dyDescent="0.3">
      <c r="J155" s="25" t="s">
        <v>150</v>
      </c>
    </row>
    <row r="156" spans="10:10" x14ac:dyDescent="0.3">
      <c r="J156" s="23" t="s">
        <v>151</v>
      </c>
    </row>
    <row r="157" spans="10:10" x14ac:dyDescent="0.3">
      <c r="J157" s="23" t="s">
        <v>152</v>
      </c>
    </row>
    <row r="158" spans="10:10" x14ac:dyDescent="0.3">
      <c r="J158" s="23"/>
    </row>
    <row r="159" spans="10:10" x14ac:dyDescent="0.3">
      <c r="J159" s="31" t="s">
        <v>216</v>
      </c>
    </row>
    <row r="160" spans="10:10" x14ac:dyDescent="0.3">
      <c r="J160" s="23" t="s">
        <v>155</v>
      </c>
    </row>
    <row r="161" spans="10:10" x14ac:dyDescent="0.3">
      <c r="J161" s="23" t="s">
        <v>156</v>
      </c>
    </row>
    <row r="162" spans="10:10" x14ac:dyDescent="0.3">
      <c r="J162" s="23" t="s">
        <v>157</v>
      </c>
    </row>
    <row r="163" spans="10:10" x14ac:dyDescent="0.3">
      <c r="J163" s="23" t="s">
        <v>158</v>
      </c>
    </row>
    <row r="164" spans="10:10" x14ac:dyDescent="0.3">
      <c r="J164" s="23"/>
    </row>
    <row r="165" spans="10:10" x14ac:dyDescent="0.3">
      <c r="J165" s="23" t="s">
        <v>159</v>
      </c>
    </row>
    <row r="166" spans="10:10" x14ac:dyDescent="0.3">
      <c r="J166" s="23" t="s">
        <v>160</v>
      </c>
    </row>
    <row r="167" spans="10:10" x14ac:dyDescent="0.3">
      <c r="J167" s="23" t="s">
        <v>166</v>
      </c>
    </row>
    <row r="168" spans="10:10" x14ac:dyDescent="0.3">
      <c r="J168" s="23" t="s">
        <v>161</v>
      </c>
    </row>
    <row r="169" spans="10:10" x14ac:dyDescent="0.3">
      <c r="J169" s="23" t="s">
        <v>162</v>
      </c>
    </row>
    <row r="170" spans="10:10" x14ac:dyDescent="0.3">
      <c r="J170" s="23" t="s">
        <v>163</v>
      </c>
    </row>
    <row r="171" spans="10:10" x14ac:dyDescent="0.3">
      <c r="J171" s="23" t="s">
        <v>165</v>
      </c>
    </row>
    <row r="172" spans="10:10" x14ac:dyDescent="0.3">
      <c r="J172" s="23" t="s">
        <v>164</v>
      </c>
    </row>
    <row r="173" spans="10:10" x14ac:dyDescent="0.3">
      <c r="J173" s="23" t="s">
        <v>167</v>
      </c>
    </row>
    <row r="174" spans="10:10" x14ac:dyDescent="0.3">
      <c r="J174" s="23" t="s">
        <v>168</v>
      </c>
    </row>
    <row r="175" spans="10:10" x14ac:dyDescent="0.3">
      <c r="J175" s="23" t="s">
        <v>169</v>
      </c>
    </row>
    <row r="176" spans="10:10" x14ac:dyDescent="0.3">
      <c r="J176" s="23" t="s">
        <v>170</v>
      </c>
    </row>
    <row r="177" spans="10:10" x14ac:dyDescent="0.3">
      <c r="J177" s="23"/>
    </row>
    <row r="178" spans="10:10" x14ac:dyDescent="0.3">
      <c r="J178" s="23" t="s">
        <v>171</v>
      </c>
    </row>
    <row r="179" spans="10:10" x14ac:dyDescent="0.3">
      <c r="J179" s="23" t="s">
        <v>172</v>
      </c>
    </row>
    <row r="180" spans="10:10" x14ac:dyDescent="0.3">
      <c r="J180" s="23" t="s">
        <v>173</v>
      </c>
    </row>
    <row r="181" spans="10:10" x14ac:dyDescent="0.3">
      <c r="J181" s="23" t="s">
        <v>174</v>
      </c>
    </row>
    <row r="182" spans="10:10" x14ac:dyDescent="0.3">
      <c r="J182" s="23" t="s">
        <v>175</v>
      </c>
    </row>
    <row r="183" spans="10:10" x14ac:dyDescent="0.3">
      <c r="J183" s="23" t="s">
        <v>176</v>
      </c>
    </row>
    <row r="184" spans="10:10" x14ac:dyDescent="0.3">
      <c r="J184" s="23" t="s">
        <v>177</v>
      </c>
    </row>
    <row r="185" spans="10:10" x14ac:dyDescent="0.3">
      <c r="J185" s="23"/>
    </row>
    <row r="186" spans="10:10" x14ac:dyDescent="0.3">
      <c r="J186" s="23" t="s">
        <v>178</v>
      </c>
    </row>
    <row r="187" spans="10:10" x14ac:dyDescent="0.3">
      <c r="J187" s="23" t="s">
        <v>179</v>
      </c>
    </row>
    <row r="188" spans="10:10" x14ac:dyDescent="0.3">
      <c r="J188" s="23" t="s">
        <v>180</v>
      </c>
    </row>
    <row r="189" spans="10:10" x14ac:dyDescent="0.3">
      <c r="J189" s="23" t="s">
        <v>181</v>
      </c>
    </row>
    <row r="190" spans="10:10" x14ac:dyDescent="0.3">
      <c r="J190" s="23" t="s">
        <v>182</v>
      </c>
    </row>
    <row r="191" spans="10:10" x14ac:dyDescent="0.3">
      <c r="J191" s="23" t="s">
        <v>183</v>
      </c>
    </row>
    <row r="192" spans="10:10" x14ac:dyDescent="0.3">
      <c r="J192" s="23" t="s">
        <v>184</v>
      </c>
    </row>
    <row r="193" spans="10:10" x14ac:dyDescent="0.3">
      <c r="J193" s="23"/>
    </row>
    <row r="194" spans="10:10" x14ac:dyDescent="0.3">
      <c r="J194" s="23" t="s">
        <v>185</v>
      </c>
    </row>
    <row r="195" spans="10:10" x14ac:dyDescent="0.3">
      <c r="J195" s="23" t="s">
        <v>186</v>
      </c>
    </row>
    <row r="196" spans="10:10" x14ac:dyDescent="0.3">
      <c r="J196" s="23" t="s">
        <v>187</v>
      </c>
    </row>
    <row r="197" spans="10:10" x14ac:dyDescent="0.3">
      <c r="J197" s="23" t="s">
        <v>188</v>
      </c>
    </row>
    <row r="198" spans="10:10" x14ac:dyDescent="0.3">
      <c r="J198" s="23" t="s">
        <v>189</v>
      </c>
    </row>
    <row r="199" spans="10:10" x14ac:dyDescent="0.3">
      <c r="J199" s="23"/>
    </row>
    <row r="200" spans="10:10" x14ac:dyDescent="0.3">
      <c r="J200" s="23" t="s">
        <v>190</v>
      </c>
    </row>
    <row r="201" spans="10:10" x14ac:dyDescent="0.3">
      <c r="J201" s="23" t="s">
        <v>191</v>
      </c>
    </row>
    <row r="202" spans="10:10" x14ac:dyDescent="0.3">
      <c r="J202" s="23" t="s">
        <v>192</v>
      </c>
    </row>
    <row r="203" spans="10:10" x14ac:dyDescent="0.3">
      <c r="J203" s="23" t="s">
        <v>188</v>
      </c>
    </row>
    <row r="204" spans="10:10" x14ac:dyDescent="0.3">
      <c r="J204" s="23" t="s">
        <v>193</v>
      </c>
    </row>
    <row r="205" spans="10:10" x14ac:dyDescent="0.3">
      <c r="J205" s="23"/>
    </row>
    <row r="206" spans="10:10" x14ac:dyDescent="0.3">
      <c r="J206" s="23" t="s">
        <v>194</v>
      </c>
    </row>
    <row r="207" spans="10:10" x14ac:dyDescent="0.3">
      <c r="J207" s="23"/>
    </row>
    <row r="208" spans="10:10" x14ac:dyDescent="0.3">
      <c r="J208" s="23" t="s">
        <v>195</v>
      </c>
    </row>
    <row r="209" spans="10:10" x14ac:dyDescent="0.3">
      <c r="J209" s="23" t="s">
        <v>197</v>
      </c>
    </row>
    <row r="210" spans="10:10" x14ac:dyDescent="0.3">
      <c r="J210" s="23" t="s">
        <v>196</v>
      </c>
    </row>
    <row r="211" spans="10:10" x14ac:dyDescent="0.3">
      <c r="J211" s="23"/>
    </row>
    <row r="212" spans="10:10" x14ac:dyDescent="0.3">
      <c r="J212" s="23" t="s">
        <v>198</v>
      </c>
    </row>
    <row r="213" spans="10:10" x14ac:dyDescent="0.3">
      <c r="J213" s="23" t="s">
        <v>201</v>
      </c>
    </row>
    <row r="214" spans="10:10" x14ac:dyDescent="0.3">
      <c r="J214" s="23" t="s">
        <v>199</v>
      </c>
    </row>
    <row r="215" spans="10:10" x14ac:dyDescent="0.3">
      <c r="J215" s="23" t="s">
        <v>200</v>
      </c>
    </row>
    <row r="216" spans="10:10" x14ac:dyDescent="0.3">
      <c r="J216" s="23"/>
    </row>
    <row r="217" spans="10:10" x14ac:dyDescent="0.3">
      <c r="J217" s="23" t="s">
        <v>202</v>
      </c>
    </row>
    <row r="218" spans="10:10" x14ac:dyDescent="0.3">
      <c r="J218" s="23" t="s">
        <v>203</v>
      </c>
    </row>
    <row r="219" spans="10:10" x14ac:dyDescent="0.3">
      <c r="J219" s="23" t="s">
        <v>204</v>
      </c>
    </row>
    <row r="220" spans="10:10" x14ac:dyDescent="0.3">
      <c r="J220" s="23" t="s">
        <v>205</v>
      </c>
    </row>
    <row r="221" spans="10:10" x14ac:dyDescent="0.3">
      <c r="J221" s="23" t="s">
        <v>206</v>
      </c>
    </row>
    <row r="222" spans="10:10" x14ac:dyDescent="0.3">
      <c r="J222" s="23"/>
    </row>
    <row r="223" spans="10:10" x14ac:dyDescent="0.3">
      <c r="J223" s="23" t="s">
        <v>207</v>
      </c>
    </row>
    <row r="224" spans="10:10" x14ac:dyDescent="0.3">
      <c r="J224" s="23" t="s">
        <v>208</v>
      </c>
    </row>
    <row r="225" spans="10:10" x14ac:dyDescent="0.3">
      <c r="J225" s="23" t="s">
        <v>209</v>
      </c>
    </row>
    <row r="226" spans="10:10" x14ac:dyDescent="0.3">
      <c r="J226" s="23" t="s">
        <v>210</v>
      </c>
    </row>
    <row r="227" spans="10:10" x14ac:dyDescent="0.3">
      <c r="J227" s="23" t="s">
        <v>211</v>
      </c>
    </row>
    <row r="228" spans="10:10" x14ac:dyDescent="0.3">
      <c r="J228" s="23" t="s">
        <v>212</v>
      </c>
    </row>
    <row r="229" spans="10:10" x14ac:dyDescent="0.3">
      <c r="J229" s="23" t="s">
        <v>213</v>
      </c>
    </row>
    <row r="230" spans="10:10" x14ac:dyDescent="0.3">
      <c r="J230" s="23" t="s">
        <v>214</v>
      </c>
    </row>
    <row r="231" spans="10:10" x14ac:dyDescent="0.3">
      <c r="J231" s="23"/>
    </row>
  </sheetData>
  <mergeCells count="3">
    <mergeCell ref="B15:F15"/>
    <mergeCell ref="B24:F24"/>
    <mergeCell ref="B33:F33"/>
  </mergeCells>
  <hyperlinks>
    <hyperlink ref="A6" r:id="rId1" xr:uid="{86F3E612-3735-4F0D-B960-230FC76CDB9E}"/>
  </hyperlinks>
  <pageMargins left="0.7" right="0.7" top="0.78740157499999996" bottom="0.78740157499999996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Runden 2_Lösungen</vt:lpstr>
      <vt:lpstr>Runden 3_Lösungen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2022-03-02T12:12:02Z</dcterms:modified>
</cp:coreProperties>
</file>