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7A40C0D0-374A-4C27-9775-5112A3F658FB}" xr6:coauthVersionLast="47" xr6:coauthVersionMax="47" xr10:uidLastSave="{00000000-0000-0000-0000-000000000000}"/>
  <bookViews>
    <workbookView xWindow="-28920" yWindow="-120" windowWidth="29040" windowHeight="17640" tabRatio="751" xr2:uid="{00000000-000D-0000-FFFF-FFFF00000000}"/>
  </bookViews>
  <sheets>
    <sheet name="Stammdaten" sheetId="42" r:id="rId1"/>
    <sheet name="Stammdaten2" sheetId="44" r:id="rId2"/>
    <sheet name="SVERWEIS 1_Lösung" sheetId="46" r:id="rId3"/>
    <sheet name="SVERWEIS 2_Lösung" sheetId="47" r:id="rId4"/>
    <sheet name="SVERWEIS 3_Lösung" sheetId="48" r:id="rId5"/>
    <sheet name="SVERWEIS 4_Lösung" sheetId="51" r:id="rId6"/>
    <sheet name="SVERWEIS 5_Lösung" sheetId="52" r:id="rId7"/>
    <sheet name="SVERWEIS 6_Lösung" sheetId="55" r:id="rId8"/>
    <sheet name="SVERWEIS 7_Lösung" sheetId="56" r:id="rId9"/>
  </sheets>
  <definedNames>
    <definedName name="gaga">'SVERWEIS 3_Lösung'!$B$37:$B$39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1" i="56" l="1"/>
  <c r="C28" i="56"/>
  <c r="C26" i="56"/>
  <c r="C24" i="56"/>
  <c r="C29" i="55"/>
  <c r="C28" i="55" l="1"/>
  <c r="C24" i="55"/>
  <c r="D19" i="47" l="1"/>
  <c r="D20" i="47"/>
  <c r="D21" i="47"/>
  <c r="D22" i="47"/>
  <c r="D23" i="47"/>
  <c r="D18" i="47"/>
  <c r="E19" i="52"/>
  <c r="E20" i="52"/>
  <c r="E21" i="52"/>
  <c r="E22" i="52"/>
  <c r="E23" i="52"/>
  <c r="E18" i="52"/>
  <c r="D41" i="51"/>
  <c r="D42" i="51"/>
  <c r="D43" i="51"/>
  <c r="D44" i="51"/>
  <c r="D45" i="51"/>
  <c r="D46" i="51"/>
  <c r="D40" i="51"/>
  <c r="D30" i="51"/>
  <c r="D31" i="51"/>
  <c r="D32" i="51"/>
  <c r="D33" i="51"/>
  <c r="D34" i="51"/>
  <c r="D35" i="51"/>
  <c r="D29" i="51"/>
  <c r="D19" i="51"/>
  <c r="D20" i="51"/>
  <c r="D21" i="51"/>
  <c r="D22" i="51"/>
  <c r="D23" i="51"/>
  <c r="D24" i="51"/>
  <c r="D18" i="51"/>
  <c r="D23" i="48"/>
  <c r="D22" i="48"/>
  <c r="D21" i="48"/>
  <c r="D20" i="48"/>
  <c r="D19" i="48"/>
  <c r="D18" i="48"/>
  <c r="D18" i="46"/>
  <c r="D19" i="46"/>
  <c r="D20" i="46"/>
  <c r="D21" i="46"/>
  <c r="D22" i="46"/>
  <c r="D23" i="46"/>
</calcChain>
</file>

<file path=xl/sharedStrings.xml><?xml version="1.0" encoding="utf-8"?>
<sst xmlns="http://schemas.openxmlformats.org/spreadsheetml/2006/main" count="396" uniqueCount="221">
  <si>
    <t>Name</t>
  </si>
  <si>
    <t>Anrede</t>
  </si>
  <si>
    <t>Herr</t>
  </si>
  <si>
    <t>Frau</t>
  </si>
  <si>
    <t>Aufgabe</t>
  </si>
  <si>
    <t>In der Spalte Anrede soll die korrekte Anrede aufgrund der Sprache und des Geschlechts erscheinen</t>
  </si>
  <si>
    <t>Geschlecht</t>
  </si>
  <si>
    <t>Sprache</t>
  </si>
  <si>
    <t>Meyer Kurt</t>
  </si>
  <si>
    <t>m</t>
  </si>
  <si>
    <t>d</t>
  </si>
  <si>
    <t>Kählin Monika</t>
  </si>
  <si>
    <t>f</t>
  </si>
  <si>
    <t>Müller Peter</t>
  </si>
  <si>
    <t>Monsieur</t>
  </si>
  <si>
    <t>Madame</t>
  </si>
  <si>
    <t>Meier Karin</t>
  </si>
  <si>
    <t>i</t>
  </si>
  <si>
    <t>Signor</t>
  </si>
  <si>
    <t>Signora</t>
  </si>
  <si>
    <t>Coudray Françoise</t>
  </si>
  <si>
    <t>Di Caprese Luigi</t>
  </si>
  <si>
    <t>Briefanrede</t>
  </si>
  <si>
    <t>Mme</t>
  </si>
  <si>
    <t>Elsner Steffi &amp; Hans</t>
  </si>
  <si>
    <t>Familie</t>
  </si>
  <si>
    <t>In der Spalte Briefanrede soll die korrekte Briefanrede aufgrund der Anrede in Spalte C erscheinen</t>
  </si>
  <si>
    <t>Sehr geehrte Frau</t>
  </si>
  <si>
    <t>Sehr geehrter Herr</t>
  </si>
  <si>
    <t>Liebe Familie</t>
  </si>
  <si>
    <t>Hinweis:</t>
  </si>
  <si>
    <t>speichern Sie die Arbeitsmappe</t>
  </si>
  <si>
    <t>regelmässig!</t>
  </si>
  <si>
    <t>SVERWEIS</t>
  </si>
  <si>
    <t>In der Spalte Briefanrede soll wieder die korrekte Briefanrede erscheinen.</t>
  </si>
  <si>
    <t>Aber diesmal nehmen Sie die Tabelle im Blatt "Stammdaten" zu Hilfe.</t>
  </si>
  <si>
    <t>Nehmen Sie die kleine Tabelle rechts im Bereich G16 bis H20 zu Hilfe.</t>
  </si>
  <si>
    <t>Herrr</t>
  </si>
  <si>
    <t>Komplettieren Sie nochmals mittels SVERWEIS die Spalte D.</t>
  </si>
  <si>
    <t>Jetzt sollte Sie jedoch eine Fehlermeldung kriegen.</t>
  </si>
  <si>
    <t>Was könnten Sie tun, ohne den Eintrag in der Spalte C zu ändern?</t>
  </si>
  <si>
    <t>Nehmen Sie die kleine Tabelle rechts als Hilfe</t>
  </si>
  <si>
    <t>Sprachcode</t>
  </si>
  <si>
    <t>männlich</t>
  </si>
  <si>
    <t>weiblich</t>
  </si>
  <si>
    <t>Die Idee vom SVERWEIS ist folgende, wenn wir von der Zelle D18 ausgehen:</t>
  </si>
  <si>
    <t>Nimm den Wert in Zelle C18 und suche diesen in der ersten Spalte vom Bereich G17 bis H25.</t>
  </si>
  <si>
    <t>Hast du den Wert in der ersten Spalte gefunden, schreibe bitte den Wert der zweiten</t>
  </si>
  <si>
    <t>Spalte in die Zelle D18.</t>
  </si>
  <si>
    <t>Die Schreibweise sieht wie folgt aus:</t>
  </si>
  <si>
    <t>Das erste Argument (blau) zeigt auf die Zelle, nach welcher gesucht werden soll.</t>
  </si>
  <si>
    <t>Das zweite Argument (grün) gibt einfach den Bereich G17:H25 an.</t>
  </si>
  <si>
    <t>Achten Sie darauf, dass Sie hier absolute Bezüge verwenden. Sie wollen danach ja die Formel nach</t>
  </si>
  <si>
    <t>unten ziehen. Wenn sich der grün markierte Bereich auch nach unten verschieben würde, dann</t>
  </si>
  <si>
    <t>würde das keinen Sinn machen. Dieser grün markierte Bereich muss fixiert werden.</t>
  </si>
  <si>
    <t>Das dritte Argument (die Zahl 2) gibt nur an, welche Spalte wir gerne haben möchten. Wir suchen ja in der</t>
  </si>
  <si>
    <t>Spalte 1 nach "Herr", und erhalten wollen wir aber den Inhalt von Spalte 2: "Sehr geehrter Herr".</t>
  </si>
  <si>
    <t>Hier sehen wir nochmals die Formel mit den sichtbaren Bezügen:</t>
  </si>
  <si>
    <t>im grün markierten Bereich nun halt das andere Tabellenblatt "Stammdaten" angegeben werden muss:</t>
  </si>
  <si>
    <t>Diese Aufgabe kann genau gleich wie die vorherige gelöst werden. Der SVERWEIS kann gleich aussehen, ausser, dass</t>
  </si>
  <si>
    <t>Das funktioniert übrigens auch mit einer fremden Datei. Diese Anrede-Tabelle muss nicht in der gleichen Datei stecken.</t>
  </si>
  <si>
    <t>Sie müssen einfach sicherstellen, dass die Anwenderinnen und Anwender jedoch Zugriff auf die Datei haben.</t>
  </si>
  <si>
    <t>Schauen Sie sich mal den SVERWEIS resp. den Bezug zur Matrix an:</t>
  </si>
  <si>
    <t>In der Spalte Briefanrede steckt bereits ein funktionierender SVERWEIS drin.</t>
  </si>
  <si>
    <t>Finden Sie heraus, woher Excel die Daten holt, damit die korrekte Briefanrede</t>
  </si>
  <si>
    <t>angezeigt wird?</t>
  </si>
  <si>
    <t>Excel greift auf einen Bereich zu, der den Namen "Anreden" hat.</t>
  </si>
  <si>
    <t>Nun kann es sich dabei um zwei Sachen handeln:</t>
  </si>
  <si>
    <t>-entweder haben wir einfach einen Namen für einen Bereich definiert</t>
  </si>
  <si>
    <t>-oder es handelt sich um eine sog. Excel-Tabelle</t>
  </si>
  <si>
    <t>Name für Bereich</t>
  </si>
  <si>
    <t>In Excel können Sie einem beliebigen Zellbereich einen Namen zuweisen. Dies erledigen Sie im Grundsatz so,</t>
  </si>
  <si>
    <t>dass Sie einen Bereich markieren:</t>
  </si>
  <si>
    <t>Danach klicken Sie in den Bereich oben links, links von der Bearbeitungszeile. Und da schreiben Sie einen (fast) beliebigen</t>
  </si>
  <si>
    <t>Namen hinein.</t>
  </si>
  <si>
    <t>Solche Namen können gelegentlich praktisch sein, wenn Sie Bezüge wie $C$11:$E$37 vermeiden wollen. Ein aussagekräftiger Name</t>
  </si>
  <si>
    <t>wie "Anreden" oder "Hersteller" sagt natürlich mehr aus. Trotzdem sind "echte" Bezüge meistens trotzdem besser, weil Sie Fehler</t>
  </si>
  <si>
    <t>in der Regel schneller finden.</t>
  </si>
  <si>
    <t>Und vor allem wissen Sie in einer fremden Arbeitsmappe nicht, welche Bereiche welche Namen haben. Eben, handelt es sich hier in</t>
  </si>
  <si>
    <t>unserem SVERWEIS-Befehl nun um einen benannten Bereich? Und wenn ja, wo steckt dieser?</t>
  </si>
  <si>
    <t>Ob es sich um einen benannten Bereich handelt, finden Sie raus, wenn Sie im Register "Formeln" etwa in der Mitte auf die</t>
  </si>
  <si>
    <t>Schaltfläche "Namens-Manager" klicken:</t>
  </si>
  <si>
    <t>Danach öffnet sich ein Fenster, und darin erscheinen sämtliche benannten Bereich:</t>
  </si>
  <si>
    <t>Am wichtigsten für Sie ist die erste Spalte, da sehen Sie mal, wie die Bereiche heissen. Die zweite Spalte ist nicht sonderlich wichtig.</t>
  </si>
  <si>
    <t>Aber in der dritten Spalte sehen Sie nun, wo sich dieser benannte Bereich befindet.</t>
  </si>
  <si>
    <t>Sie sehen also, dass sich der Bereich "Anreden" auf dem Blatt "Stammdaten2" befindet.</t>
  </si>
  <si>
    <t>Es handelt sich jedoch nicht um einen stinknormalen benannten Bereich, weil sonst könnten Sie nämlich den Bereich löschen.</t>
  </si>
  <si>
    <t>Nein, es handelt sich hier eben um ein sog. Excel-Tabelle.</t>
  </si>
  <si>
    <t>Excel-Tabelle</t>
  </si>
  <si>
    <t>Wenn Sie nun auf das Blatt "Stammdaten2" wechseln, sehen Sie eine blaue Tabelle:</t>
  </si>
  <si>
    <t>Dies ist eben so eine spezielle Tabelle. Sie sehen rechts oben, dass, sobald wir in die Tabelle klicken, ein neues Register "Tabellentools, Entwurf" auftaucht.</t>
  </si>
  <si>
    <t>Und ganz links in diesem Register sehen Sie gelb markiert den Namen "Anreden".</t>
  </si>
  <si>
    <t>Ich habe also hier eine Tabelle erstellt, diese blau formatiert, und ihr den Namen "Anreden" gegeben.</t>
  </si>
  <si>
    <t>Es hat aber nicht die ganze Tabelle den Namen "Anreden", sondern nur der untere Datenteil ohne Kopfzeilen. Wenn ich die vier Zeilen</t>
  </si>
  <si>
    <t>markiere, dann erscheint links wieder "Anreden":</t>
  </si>
  <si>
    <t>Sehen Sie beim vorherigen Bild? Da steht F3 im Namensfeld, und nichts von "Anreden".</t>
  </si>
  <si>
    <t>Sie sehen, im Namens-Manager sehen Sie also benannte Bereiche, egal, ob diese von Hand erstellt wurden, oder aufgrund dieser</t>
  </si>
  <si>
    <t>Funktionalität "Tabelle" automatisch kreiert wurden.</t>
  </si>
  <si>
    <t>Eine Tabelle erstellen</t>
  </si>
  <si>
    <t>Übrigens, wollen Sie einen Bereich als Tabelle formatieren, als Beispiel die Tabelle im Blatt "Stammdaten":</t>
  </si>
  <si>
    <t>Dann markieren Sie diesen Bereich inkl. Kopfzeilen:</t>
  </si>
  <si>
    <t>Jetzt wählen Sie im Register "Start" den Punkt "Als Tabelle formatieren":</t>
  </si>
  <si>
    <t>Hier können Sie nun ein Design auswählen, das Ihnen gefällt. Ich nehme diesmal ein rotes.</t>
  </si>
  <si>
    <t>Excel bringt nun ein kleines Dialogfenster:</t>
  </si>
  <si>
    <t>Da müssen Sie einfach drauf achten, dass wirklich die ganze Tabelle mit der Ameisenlinie eingerahmt ist.</t>
  </si>
  <si>
    <t>Der Haken "Tabelle hat Überschriften" muss in der Regel aktiviert sein.</t>
  </si>
  <si>
    <t>Nach einem Klick auf OK erscheint nun die Tabelle:</t>
  </si>
  <si>
    <t>Sobald Sie mit der Maus in die Tabelle klicken, erscheint das besagte Register ganz rechts im Menüband.</t>
  </si>
  <si>
    <t>Und ganz links im Menüband erscheint das Feld mit dem Namen dieser neu erstellten Tabelle:</t>
  </si>
  <si>
    <t>Und genau diesen Namen dürfen Sie nun ändern, wenn Sie möchten. Wenn Sie ihn jedoch so belassen,</t>
  </si>
  <si>
    <t>dann ändert sich der SVERWEIS halt auf diesen Namen:</t>
  </si>
  <si>
    <t>Wie gesagt: Namen und Tabellen sind manchmal praktisch. Aber auf der anderen Seite machen sie eine Arbeitsmappe für</t>
  </si>
  <si>
    <t>andere Personen ziemlich undurchsichtig. Sie können jedoch selber entscheiden, ob Sie diese Möglichkeiten einsetzen</t>
  </si>
  <si>
    <t>wollen oder nicht.</t>
  </si>
  <si>
    <t>Das letzte Argument sagt dem SVERWEIS, ob er genau oder nur ungefähr suchen gehen soll. Mit einer 0 sagen wir dem Befehl, dass er</t>
  </si>
  <si>
    <t>genau suchen gehen soll. Meistens benötigen wir nur diese Möglichkeit. Ungenau suchen müssen wir dann, wenn wir nach Zahlenwerten</t>
  </si>
  <si>
    <t>suchen wollen, die es in der Liste jedoch nicht gibt. So gibt uns der SVERWEIS den nächstgelegenen Wert zurück.</t>
  </si>
  <si>
    <t>Zum Nachschlagen: Im Buch ab Seite 158</t>
  </si>
  <si>
    <t>Dieser Fehler ist schon fast offensichtlich. In Zelle D20 nimmt der SVERWEIS den Text "Herrr" von der Zelle C20.</t>
  </si>
  <si>
    <t>Dieser Text wird nun in unserer Matrix rechts gesucht. Aber da ich "Herrr" falsch geschrieben habe, kann SVERWEIS</t>
  </si>
  <si>
    <t>diesen Text nicht finden.</t>
  </si>
  <si>
    <t>James Bond</t>
  </si>
  <si>
    <t>Mister</t>
  </si>
  <si>
    <t>Diesen Fehler korrigieren Sie in der Regel, indem Sie einfach den Rechtschreibefehler korrigieren.</t>
  </si>
  <si>
    <t>Anders ist es mit Fehler in der Zelle D24. Das "Mister" ist ja nicht falsch geschrieben. Aber es wir nicht in unserer</t>
  </si>
  <si>
    <t>Matrix gefunden.</t>
  </si>
  <si>
    <t>Und genau hier liegt das Geheimnis im genialen SVERWEIS:</t>
  </si>
  <si>
    <t>hätten wir eine WENN-Funktion, müssten wir diese um ein WENN erweitern, um den "Mister" ebenfalls zu</t>
  </si>
  <si>
    <t>behandlen.</t>
  </si>
  <si>
    <t>Mit dem SVERWEIS müssen wir nur in der Matrix einen neuen Eintrag mit "Mister" erstellen:</t>
  </si>
  <si>
    <t>Und schon verschwindet die Fehlermeldung in der Zelle D24.</t>
  </si>
  <si>
    <t>Wollen Sie hingegen diese Zeile nicht addieren, sondern den Fehler akzeptieren, dann können Sie mittels</t>
  </si>
  <si>
    <t>der Funktion WENNFEHLER (haben wir letztes Mal angeschaut) den Fehler quasi abfangen.</t>
  </si>
  <si>
    <t>Sie nehmen einfach die SVERWEIS-Funktion und schliessen drum herum die WENNFEHLER-Funktion:</t>
  </si>
  <si>
    <t>Als erstes Argument nehmen Sie den originalen kompletten SVERWEIS. Und als zweites Argument geben Sie an,</t>
  </si>
  <si>
    <t>was denn bei einem Fehler erscheinen soll. In diesem Beispiel erscheint einfach nichts (wegen den beiden Anführungszeichen).</t>
  </si>
  <si>
    <t>Soll eine Fehlermeldung erscheinen, dann passen Sie das zweite Argument entsprechend an:</t>
  </si>
  <si>
    <t>Dann erscheint die Liste wie folgt:</t>
  </si>
  <si>
    <t>Originalversion</t>
  </si>
  <si>
    <t>Version mit WENNFEHLER, bei Fehler erscheint nichts</t>
  </si>
  <si>
    <t>Version mit WENNFEHLER, bei Fehler erscheint FEHLER</t>
  </si>
  <si>
    <t>Fragen Sie sich übrigens, warum ich den grünen Bereich länger gewählt habe als bis zur Zeile 20? Das liegt daran, dass ich so flexibel bin.</t>
  </si>
  <si>
    <t>Ändern Sie mal die Anrede ganz am Schluss, dort wo "Familie" steht, auf "Family". Dann wird in Zelle D23 eine Fehlermeldung kommen.</t>
  </si>
  <si>
    <t>Nun können Sie aber ganz entspannt in Zelle G21 die Liste erweitern, indem Sie dort "Family" reinschreiben. Und rechts davon wählen Sie</t>
  </si>
  <si>
    <t>einfach eine beliebige Briefanrede, z.B. "My dear family". Und schon sind Sie den Fehler los.</t>
  </si>
  <si>
    <t>Hätte ich den grün markierten Bereich im SVERWEIS nicht grösser gewählt, müsste ich bei jeder neuen Anrede die Formel anpassen. Und genau</t>
  </si>
  <si>
    <t>das wollen wir nicht.</t>
  </si>
  <si>
    <t>Diese Aufgabe ist recht schwierig.</t>
  </si>
  <si>
    <t>Es geht hier auch um einen SVERWEIS, aber diesen werden wir noch mit einer WENN-Funktion spicken müssen.</t>
  </si>
  <si>
    <t>Der erste Schritt lautet, wieder am Beispiel der Zelle E18:</t>
  </si>
  <si>
    <t>Soweit so gut. Aber erinnern Sie sich, dass wir dem SVERWEIS als drittes Argument angeben müssen,</t>
  </si>
  <si>
    <t>welche Spalte wir nun wünschen.</t>
  </si>
  <si>
    <t>Suche mit SVERWEIS den Buchstaben in Zelle D18 in der Matrix rechts, und zwar in der ersten Spalte.</t>
  </si>
  <si>
    <t>Wir wollen also den Sprachcode suchen.</t>
  </si>
  <si>
    <t>Wir könnten folgendes schreiben:</t>
  </si>
  <si>
    <t>So gibt uns der SVERWEIS die zweite Spalte zurück, in diesem Fall "Herr".</t>
  </si>
  <si>
    <t>Das ist für die Zeile 18 sogar korrekt. Aber auch in der Zeile 19 wird uns der SVERWEIS die Spalte 2 zurückgeben.</t>
  </si>
  <si>
    <t>Wir müssen nun noch mit einer weiteren Funktion, eben mit einem WENN herausfinden, ob in der Spalte C</t>
  </si>
  <si>
    <t>ein "m" oder ein "f" drin steht.</t>
  </si>
  <si>
    <t>Wir ersetzen also die Zahl 2 (grün markiert) durch ein WENN:</t>
  </si>
  <si>
    <t>Das WENN macht eben genau diese Unterscheidung. Falls in Zelle C18 ein "m" drin steht, dann soll der SVERWEIS</t>
  </si>
  <si>
    <t>in der Spalte 2 den Wert holen. Und sonst nimmt es den Wert aus der Spalte 3.</t>
  </si>
  <si>
    <t>Zum Nachschlagen: Online-Hilfe, Funktionen INDEX und VERGLEICH</t>
  </si>
  <si>
    <t>In der Zelle C24 soll das Geburtsdatum der Person stehen, welche in der Zelle C23 ausgewählt wurde</t>
  </si>
  <si>
    <t>Stichwort: SVERWEIS nach Links</t>
  </si>
  <si>
    <t>Müller</t>
  </si>
  <si>
    <t>Meier</t>
  </si>
  <si>
    <t>Turtschi</t>
  </si>
  <si>
    <t>Hofer</t>
  </si>
  <si>
    <t>Meyer</t>
  </si>
  <si>
    <t>Coudray</t>
  </si>
  <si>
    <t>Name:</t>
  </si>
  <si>
    <t>Geb-Dat:</t>
  </si>
  <si>
    <t>in der Zelle C21 soll aufgrund der Angaben in C19 und C20 die entsprechende Zahl dargestellt werden</t>
  </si>
  <si>
    <t>Janaur</t>
  </si>
  <si>
    <t>Februar</t>
  </si>
  <si>
    <t>März</t>
  </si>
  <si>
    <t>April</t>
  </si>
  <si>
    <t>Krähenbühl</t>
  </si>
  <si>
    <t>Person:</t>
  </si>
  <si>
    <t>Monat:</t>
  </si>
  <si>
    <t>Ergebnis:</t>
  </si>
  <si>
    <t>Diese Aufgabe kann nicht mit einem SVERWEIS erledigt werden. Der SVERWEIS-Befehl muss immer in der ersten Spalte einer Liste suchen gehen.</t>
  </si>
  <si>
    <t>Bei dieser Aufgabe suchen wir aber in der Liste B13:C18 in der ZWEITEN Spalte einen Namen, wollen aber dann das Geburtsdatum</t>
  </si>
  <si>
    <t>aus der ERSTEN Spalte zurückgeben. Dies kann der SVERWEIS nicht.</t>
  </si>
  <si>
    <t>Die Lösung geht mit zwei Funktionen: quasi die Hauptfunktion, welche INDEX lautet. Die sieht wie folgt aus:</t>
  </si>
  <si>
    <t>Diese Funktion will von uns eine Matrix, also einen Bereich, und dann eine Zeile und allenfalls eine Spalte. Die Angabe der Spalte ist optional und</t>
  </si>
  <si>
    <t>das benötigen wir hier auch nicht.</t>
  </si>
  <si>
    <t>Diese Funktion macht nichts anderes, als aus dem angegebenen Bereich die zweite Zeile zurückzugeben.</t>
  </si>
  <si>
    <t>Nun, wir wollen ja nicht einfach die zweite Zeile, sondern diejenige, welche rechts davon den gesuchten Namen drin hat.</t>
  </si>
  <si>
    <t>Es gilt also nun, diese Zahl 2 im Beispiel zu ersetzen mit einer Funktion, welche uns die korrekte Zeile angibt.</t>
  </si>
  <si>
    <t>Geben Sie einfach mal irgendwo links in einer Zelle das Folgende ein (das Beispiel finden Sie in Zelle C28):</t>
  </si>
  <si>
    <t>Dazu verwenden wir die Funktion VERGLEICH. Diese Funktion sieht dem SVERWEIS nicht unähnlich:</t>
  </si>
  <si>
    <t>Wir suchen wiederum ein Suchkriterium (Zelle C23) in einer Matrix (Bereich C13:C18). Den Vergleichstyp geben wir wie üblich mit 0 an:</t>
  </si>
  <si>
    <t>Das Beispiel finden Sie bereits pfannenfertig in Zelle C29.</t>
  </si>
  <si>
    <t>Ändern Sie nun als Test mal den Namen in Zelle C23. So sollte sich auch die Zahl in Zelle C29 ändern.</t>
  </si>
  <si>
    <t>Nun bauen Sie einfach diesen VERGLEICH-Befehl in die INDEX-Funktion ein, und zwar dort, wo die 2 stand:</t>
  </si>
  <si>
    <t>Somit sieht die fertige Formel wie folgt aus:</t>
  </si>
  <si>
    <t>=INDEX(B13:B18;VERGLEICH(C23;C13:C18;0))</t>
  </si>
  <si>
    <t>Auch diese Aufgabe muss mit INDEX und VERGLEICH gelöst werden. Nun benötigen wir jedoch im INDEX-Befehl beides, Zeile UND Spalte.</t>
  </si>
  <si>
    <t>Geben Sie irgendwo mal das Folgende ein (Sie finden den Befehl in Zelle C24):</t>
  </si>
  <si>
    <t>Das gibt die Zahl 343 zurück. Nun suchen Sie mal diese Zahl in der Matrix. Finden Sie diese?</t>
  </si>
  <si>
    <t>Die Zahl 343 befindet sich in Zeile 2 und Spalte 3. Und das ist genau das, was wir mit dem INDEX-Befehl gemacht haben, wir geben diesen Wert aus</t>
  </si>
  <si>
    <t>der Matrix zurück.</t>
  </si>
  <si>
    <t>Nun geht es wieder darum, diese beiden Zahlen durch jeweils einen VERGLEICH-Befehl zu ersetzen.</t>
  </si>
  <si>
    <t>Die Zahl 2, also die Zeile, ergibt sich doch dadurch, welcher Name uns interessiert:</t>
  </si>
  <si>
    <t>Suchen wir nach "Meier", dann interessiert uns die Zeile 2. Suchen wir hingegen "Krähenbühl", dann interessiert uns die Zeile 4.</t>
  </si>
  <si>
    <t>Jetzt erstellen wir einen passenden VERGLEICH-Befehl (Sie finden diesen in Zelle C26):</t>
  </si>
  <si>
    <t>In meinem Beispiel steht in der Zelle C19 der Name "Müller" drin, also muss in Zelle C26 die Zahl 1 für die erste Zeile drin stehen.</t>
  </si>
  <si>
    <t>Soweit so gut. Nun wollen wir aber wissen, in welcher Spalte wir suchen müssen. Im Beispiel links steht "Februar". Also möchten wir doch die</t>
  </si>
  <si>
    <t>zweite Spalte zurückerhalten:</t>
  </si>
  <si>
    <t>Der VERGLEICH-Befehl sieht wie folgt aus (das konkrete Beispiel sehen Sie wieder in Zelle C28):</t>
  </si>
  <si>
    <t>Die Schwierigkeit bei diesen beiden VERGLEICH-Befehlen ist übrigens, in welcher Matrix (hier rot markiert in der Funktion) wir nun</t>
  </si>
  <si>
    <t>suchen wollen. In diesem Beispiel ist die Matrix jeweils eindimensional, das heisst, wir suchen nur in einer einzigen Zeile oder</t>
  </si>
  <si>
    <t>in einer einzigen Spalte. Die Funktion VERGLEICH kann auch nur so eingesetzt werden. Geben Sie als Matrix also nie</t>
  </si>
  <si>
    <t>einen Bereich über eine Zeile oder Spalte hinaus an. Das folgende Beispiel wäre falsch:</t>
  </si>
  <si>
    <t>Versuchen Sie's, aber das wird nicht klappen.</t>
  </si>
  <si>
    <t>Also, zurück zu unserer Aufgabe. Nun müssen wir wieder die beiden VERGLEICH-Befehle in die INDEX-Funktion einbauen:</t>
  </si>
  <si>
    <t>Kleiner Tipp: Sie können das Ganze auch Schritt für Schritt machen. Fügen Sie doch zuerst mal nur die VERGLEICH-Funktion</t>
  </si>
  <si>
    <t>für die Zeile ein:</t>
  </si>
  <si>
    <t>Und wenn das funktioniert, dann ersetzen Sie noch die Zahl 3 für die Spalte mit der VERGLEICH-Funktion: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</si>
</sst>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0" applyFont="0" applyFill="0" applyBorder="0" applyAlignment="0" applyProtection="0"/>
    <xf numFmtId="0" fontId="9" fillId="0" borderId="20" applyNumberFormat="0" applyFill="0" applyAlignment="0" applyProtection="0"/>
  </cellStyleXfs>
  <cellXfs count="37">
    <xf numFmtId="0" fontId="0" fillId="0" borderId="0" xfId="0"/>
    <xf numFmtId="0" fontId="1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0" fillId="3" borderId="3" xfId="0" applyFont="1" applyFill="1" applyBorder="1"/>
    <xf numFmtId="0" fontId="0" fillId="3" borderId="4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5" xfId="0" applyFont="1" applyFill="1" applyBorder="1"/>
    <xf numFmtId="0" fontId="0" fillId="4" borderId="0" xfId="0" applyFont="1" applyFill="1"/>
    <xf numFmtId="0" fontId="1" fillId="0" borderId="6" xfId="0" applyFont="1" applyBorder="1"/>
    <xf numFmtId="0" fontId="1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5" borderId="12" xfId="0" applyFont="1" applyFill="1" applyBorder="1"/>
    <xf numFmtId="0" fontId="0" fillId="5" borderId="13" xfId="0" applyFill="1" applyBorder="1"/>
    <xf numFmtId="0" fontId="6" fillId="5" borderId="14" xfId="0" applyFont="1" applyFill="1" applyBorder="1" applyAlignment="1">
      <alignment horizontal="right"/>
    </xf>
    <xf numFmtId="0" fontId="7" fillId="5" borderId="15" xfId="0" applyFont="1" applyFill="1" applyBorder="1"/>
    <xf numFmtId="0" fontId="0" fillId="5" borderId="0" xfId="0" applyFill="1" applyBorder="1"/>
    <xf numFmtId="0" fontId="4" fillId="5" borderId="16" xfId="0" applyFont="1" applyFill="1" applyBorder="1" applyAlignment="1">
      <alignment horizontal="right"/>
    </xf>
    <xf numFmtId="0" fontId="8" fillId="5" borderId="17" xfId="0" applyFont="1" applyFill="1" applyBorder="1"/>
    <xf numFmtId="0" fontId="0" fillId="5" borderId="18" xfId="0" applyFill="1" applyBorder="1"/>
    <xf numFmtId="0" fontId="0" fillId="5" borderId="19" xfId="0" applyFill="1" applyBorder="1"/>
    <xf numFmtId="0" fontId="0" fillId="6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7" borderId="0" xfId="0" applyFill="1"/>
    <xf numFmtId="0" fontId="0" fillId="7" borderId="0" xfId="0" quotePrefix="1" applyFill="1"/>
    <xf numFmtId="0" fontId="9" fillId="7" borderId="20" xfId="2" applyFill="1"/>
    <xf numFmtId="14" fontId="0" fillId="0" borderId="0" xfId="0" applyNumberFormat="1"/>
    <xf numFmtId="14" fontId="0" fillId="8" borderId="0" xfId="0" applyNumberFormat="1" applyFill="1"/>
    <xf numFmtId="0" fontId="0" fillId="9" borderId="0" xfId="0" applyFill="1"/>
    <xf numFmtId="0" fontId="3" fillId="7" borderId="0" xfId="0" applyFont="1" applyFill="1" applyAlignment="1">
      <alignment horizontal="center"/>
    </xf>
  </cellXfs>
  <cellStyles count="3">
    <cellStyle name="Euro" xfId="1" xr:uid="{00000000-0005-0000-0000-000000000000}"/>
    <cellStyle name="Standard" xfId="0" builtinId="0"/>
    <cellStyle name="Überschrift 2" xfId="2" builtinId="17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4" Type="http://schemas.openxmlformats.org/officeDocument/2006/relationships/image" Target="../media/image20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5" Type="http://schemas.openxmlformats.org/officeDocument/2006/relationships/image" Target="../media/image27.png"/><Relationship Id="rId4" Type="http://schemas.openxmlformats.org/officeDocument/2006/relationships/image" Target="../media/image2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png"/><Relationship Id="rId3" Type="http://schemas.openxmlformats.org/officeDocument/2006/relationships/image" Target="../media/image30.png"/><Relationship Id="rId7" Type="http://schemas.openxmlformats.org/officeDocument/2006/relationships/image" Target="../media/image34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6" Type="http://schemas.openxmlformats.org/officeDocument/2006/relationships/image" Target="../media/image33.png"/><Relationship Id="rId5" Type="http://schemas.openxmlformats.org/officeDocument/2006/relationships/image" Target="../media/image32.png"/><Relationship Id="rId4" Type="http://schemas.openxmlformats.org/officeDocument/2006/relationships/image" Target="../media/image31.png"/><Relationship Id="rId9" Type="http://schemas.openxmlformats.org/officeDocument/2006/relationships/image" Target="../media/image3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25</xdr:row>
      <xdr:rowOff>95250</xdr:rowOff>
    </xdr:from>
    <xdr:to>
      <xdr:col>12</xdr:col>
      <xdr:colOff>1046727</xdr:colOff>
      <xdr:row>42</xdr:row>
      <xdr:rowOff>37703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39250" y="5038725"/>
          <a:ext cx="8190477" cy="3180953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12</xdr:row>
      <xdr:rowOff>104775</xdr:rowOff>
    </xdr:from>
    <xdr:to>
      <xdr:col>11</xdr:col>
      <xdr:colOff>237512</xdr:colOff>
      <xdr:row>15</xdr:row>
      <xdr:rowOff>123751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05925" y="2571750"/>
          <a:ext cx="4904762" cy="5904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142875</xdr:colOff>
      <xdr:row>11</xdr:row>
      <xdr:rowOff>76200</xdr:rowOff>
    </xdr:from>
    <xdr:to>
      <xdr:col>9</xdr:col>
      <xdr:colOff>2209094</xdr:colOff>
      <xdr:row>14</xdr:row>
      <xdr:rowOff>85652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6650" y="2352675"/>
          <a:ext cx="5647619" cy="5809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152400</xdr:colOff>
      <xdr:row>8</xdr:row>
      <xdr:rowOff>114300</xdr:rowOff>
    </xdr:from>
    <xdr:to>
      <xdr:col>9</xdr:col>
      <xdr:colOff>1332882</xdr:colOff>
      <xdr:row>21</xdr:row>
      <xdr:rowOff>28276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6175" y="1819275"/>
          <a:ext cx="4942857" cy="2390476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30</xdr:row>
      <xdr:rowOff>76200</xdr:rowOff>
    </xdr:from>
    <xdr:to>
      <xdr:col>8</xdr:col>
      <xdr:colOff>971279</xdr:colOff>
      <xdr:row>39</xdr:row>
      <xdr:rowOff>133129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96175" y="6019800"/>
          <a:ext cx="2171429" cy="1771429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50</xdr:row>
      <xdr:rowOff>66675</xdr:rowOff>
    </xdr:from>
    <xdr:to>
      <xdr:col>8</xdr:col>
      <xdr:colOff>1771270</xdr:colOff>
      <xdr:row>57</xdr:row>
      <xdr:rowOff>66508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29500" y="9820275"/>
          <a:ext cx="3038095" cy="1333333"/>
        </a:xfrm>
        <a:prstGeom prst="rect">
          <a:avLst/>
        </a:prstGeom>
      </xdr:spPr>
    </xdr:pic>
    <xdr:clientData/>
  </xdr:twoCellAnchor>
  <xdr:twoCellAnchor editAs="oneCell">
    <xdr:from>
      <xdr:col>7</xdr:col>
      <xdr:colOff>133350</xdr:colOff>
      <xdr:row>59</xdr:row>
      <xdr:rowOff>123825</xdr:rowOff>
    </xdr:from>
    <xdr:to>
      <xdr:col>9</xdr:col>
      <xdr:colOff>1942404</xdr:colOff>
      <xdr:row>68</xdr:row>
      <xdr:rowOff>66468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77125" y="11591925"/>
          <a:ext cx="5571429" cy="1657143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77</xdr:row>
      <xdr:rowOff>85725</xdr:rowOff>
    </xdr:from>
    <xdr:to>
      <xdr:col>10</xdr:col>
      <xdr:colOff>1980195</xdr:colOff>
      <xdr:row>93</xdr:row>
      <xdr:rowOff>132963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48550" y="15030450"/>
          <a:ext cx="8047620" cy="3095238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209550</xdr:colOff>
      <xdr:row>99</xdr:row>
      <xdr:rowOff>57150</xdr:rowOff>
    </xdr:from>
    <xdr:to>
      <xdr:col>9</xdr:col>
      <xdr:colOff>1761461</xdr:colOff>
      <xdr:row>108</xdr:row>
      <xdr:rowOff>161698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553325" y="19192875"/>
          <a:ext cx="5314286" cy="1819048"/>
        </a:xfrm>
        <a:prstGeom prst="rect">
          <a:avLst/>
        </a:prstGeom>
      </xdr:spPr>
    </xdr:pic>
    <xdr:clientData/>
  </xdr:twoCellAnchor>
  <xdr:twoCellAnchor editAs="oneCell">
    <xdr:from>
      <xdr:col>7</xdr:col>
      <xdr:colOff>133350</xdr:colOff>
      <xdr:row>116</xdr:row>
      <xdr:rowOff>95250</xdr:rowOff>
    </xdr:from>
    <xdr:to>
      <xdr:col>9</xdr:col>
      <xdr:colOff>618594</xdr:colOff>
      <xdr:row>127</xdr:row>
      <xdr:rowOff>94988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77125" y="22517100"/>
          <a:ext cx="4247619" cy="2095238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129</xdr:row>
      <xdr:rowOff>38100</xdr:rowOff>
    </xdr:from>
    <xdr:to>
      <xdr:col>8</xdr:col>
      <xdr:colOff>1123651</xdr:colOff>
      <xdr:row>135</xdr:row>
      <xdr:rowOff>114148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29500" y="24936450"/>
          <a:ext cx="2390476" cy="1219048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137</xdr:row>
      <xdr:rowOff>66675</xdr:rowOff>
    </xdr:from>
    <xdr:to>
      <xdr:col>9</xdr:col>
      <xdr:colOff>2256693</xdr:colOff>
      <xdr:row>153</xdr:row>
      <xdr:rowOff>47247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505700" y="26489025"/>
          <a:ext cx="5857143" cy="3028572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156</xdr:row>
      <xdr:rowOff>57150</xdr:rowOff>
    </xdr:from>
    <xdr:to>
      <xdr:col>8</xdr:col>
      <xdr:colOff>2390320</xdr:colOff>
      <xdr:row>171</xdr:row>
      <xdr:rowOff>132984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448550" y="30099000"/>
          <a:ext cx="3638095" cy="2933334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175</xdr:row>
      <xdr:rowOff>57150</xdr:rowOff>
    </xdr:from>
    <xdr:to>
      <xdr:col>8</xdr:col>
      <xdr:colOff>1190318</xdr:colOff>
      <xdr:row>181</xdr:row>
      <xdr:rowOff>152245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429500" y="33718500"/>
          <a:ext cx="2457143" cy="123809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184</xdr:row>
      <xdr:rowOff>57150</xdr:rowOff>
    </xdr:from>
    <xdr:to>
      <xdr:col>9</xdr:col>
      <xdr:colOff>609066</xdr:colOff>
      <xdr:row>198</xdr:row>
      <xdr:rowOff>56817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439025" y="35433000"/>
          <a:ext cx="4276191" cy="2666667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123825</xdr:colOff>
      <xdr:row>201</xdr:row>
      <xdr:rowOff>66675</xdr:rowOff>
    </xdr:from>
    <xdr:to>
      <xdr:col>9</xdr:col>
      <xdr:colOff>504307</xdr:colOff>
      <xdr:row>204</xdr:row>
      <xdr:rowOff>47556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467600" y="38681025"/>
          <a:ext cx="4142857" cy="5523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123825</xdr:colOff>
      <xdr:row>23</xdr:row>
      <xdr:rowOff>85725</xdr:rowOff>
    </xdr:from>
    <xdr:to>
      <xdr:col>9</xdr:col>
      <xdr:colOff>2247635</xdr:colOff>
      <xdr:row>31</xdr:row>
      <xdr:rowOff>133154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48200"/>
          <a:ext cx="2123810" cy="1571429"/>
        </a:xfrm>
        <a:prstGeom prst="rect">
          <a:avLst/>
        </a:prstGeom>
      </xdr:spPr>
    </xdr:pic>
    <xdr:clientData/>
  </xdr:twoCellAnchor>
  <xdr:twoCellAnchor editAs="oneCell">
    <xdr:from>
      <xdr:col>9</xdr:col>
      <xdr:colOff>85725</xdr:colOff>
      <xdr:row>38</xdr:row>
      <xdr:rowOff>76200</xdr:rowOff>
    </xdr:from>
    <xdr:to>
      <xdr:col>12</xdr:col>
      <xdr:colOff>75298</xdr:colOff>
      <xdr:row>41</xdr:row>
      <xdr:rowOff>28510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53525" y="7496175"/>
          <a:ext cx="7219048" cy="523810"/>
        </a:xfrm>
        <a:prstGeom prst="rect">
          <a:avLst/>
        </a:prstGeom>
      </xdr:spPr>
    </xdr:pic>
    <xdr:clientData/>
  </xdr:twoCellAnchor>
  <xdr:twoCellAnchor editAs="oneCell">
    <xdr:from>
      <xdr:col>9</xdr:col>
      <xdr:colOff>66675</xdr:colOff>
      <xdr:row>45</xdr:row>
      <xdr:rowOff>104775</xdr:rowOff>
    </xdr:from>
    <xdr:to>
      <xdr:col>12</xdr:col>
      <xdr:colOff>1037201</xdr:colOff>
      <xdr:row>48</xdr:row>
      <xdr:rowOff>133275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34475" y="8858250"/>
          <a:ext cx="8200001" cy="600000"/>
        </a:xfrm>
        <a:prstGeom prst="rect">
          <a:avLst/>
        </a:prstGeom>
      </xdr:spPr>
    </xdr:pic>
    <xdr:clientData/>
  </xdr:twoCellAnchor>
  <xdr:twoCellAnchor editAs="oneCell">
    <xdr:from>
      <xdr:col>9</xdr:col>
      <xdr:colOff>95250</xdr:colOff>
      <xdr:row>50</xdr:row>
      <xdr:rowOff>85725</xdr:rowOff>
    </xdr:from>
    <xdr:to>
      <xdr:col>10</xdr:col>
      <xdr:colOff>2304473</xdr:colOff>
      <xdr:row>59</xdr:row>
      <xdr:rowOff>171225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63050" y="9791700"/>
          <a:ext cx="4619048" cy="180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66675</xdr:colOff>
      <xdr:row>16</xdr:row>
      <xdr:rowOff>76200</xdr:rowOff>
    </xdr:from>
    <xdr:to>
      <xdr:col>14</xdr:col>
      <xdr:colOff>2294946</xdr:colOff>
      <xdr:row>19</xdr:row>
      <xdr:rowOff>28507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63200" y="3305175"/>
          <a:ext cx="4638096" cy="542857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76200</xdr:colOff>
      <xdr:row>27</xdr:row>
      <xdr:rowOff>104775</xdr:rowOff>
    </xdr:from>
    <xdr:to>
      <xdr:col>15</xdr:col>
      <xdr:colOff>2447027</xdr:colOff>
      <xdr:row>30</xdr:row>
      <xdr:rowOff>47561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72725" y="5448300"/>
          <a:ext cx="7190477" cy="5142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83820</xdr:colOff>
      <xdr:row>15</xdr:row>
      <xdr:rowOff>45720</xdr:rowOff>
    </xdr:from>
    <xdr:to>
      <xdr:col>12</xdr:col>
      <xdr:colOff>75805</xdr:colOff>
      <xdr:row>20</xdr:row>
      <xdr:rowOff>131320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EC7910F-151D-40DE-8DA1-5488EBCE7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1180" y="2987040"/>
          <a:ext cx="3161905" cy="1000000"/>
        </a:xfrm>
        <a:prstGeom prst="rect">
          <a:avLst/>
        </a:prstGeom>
      </xdr:spPr>
    </xdr:pic>
    <xdr:clientData/>
  </xdr:twoCellAnchor>
  <xdr:twoCellAnchor editAs="oneCell">
    <xdr:from>
      <xdr:col>8</xdr:col>
      <xdr:colOff>91440</xdr:colOff>
      <xdr:row>24</xdr:row>
      <xdr:rowOff>60960</xdr:rowOff>
    </xdr:from>
    <xdr:to>
      <xdr:col>10</xdr:col>
      <xdr:colOff>392194</xdr:colOff>
      <xdr:row>27</xdr:row>
      <xdr:rowOff>131368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BCDB23-610B-42D8-B76A-DBB601516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38800" y="4648200"/>
          <a:ext cx="1885714" cy="619048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</xdr:colOff>
      <xdr:row>32</xdr:row>
      <xdr:rowOff>45720</xdr:rowOff>
    </xdr:from>
    <xdr:to>
      <xdr:col>13</xdr:col>
      <xdr:colOff>250941</xdr:colOff>
      <xdr:row>36</xdr:row>
      <xdr:rowOff>38010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83F8000-7FFB-49F1-8244-61388F970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08320" y="6096000"/>
          <a:ext cx="4152381" cy="723810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</xdr:colOff>
      <xdr:row>38</xdr:row>
      <xdr:rowOff>53340</xdr:rowOff>
    </xdr:from>
    <xdr:to>
      <xdr:col>11</xdr:col>
      <xdr:colOff>26377</xdr:colOff>
      <xdr:row>41</xdr:row>
      <xdr:rowOff>38033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E1922C72-49D5-4C40-92AD-58D52B8C6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08320" y="7200900"/>
          <a:ext cx="2342857" cy="533333"/>
        </a:xfrm>
        <a:prstGeom prst="rect">
          <a:avLst/>
        </a:prstGeom>
      </xdr:spPr>
    </xdr:pic>
    <xdr:clientData/>
  </xdr:twoCellAnchor>
  <xdr:twoCellAnchor editAs="oneCell">
    <xdr:from>
      <xdr:col>8</xdr:col>
      <xdr:colOff>83820</xdr:colOff>
      <xdr:row>46</xdr:row>
      <xdr:rowOff>53340</xdr:rowOff>
    </xdr:from>
    <xdr:to>
      <xdr:col>11</xdr:col>
      <xdr:colOff>639713</xdr:colOff>
      <xdr:row>53</xdr:row>
      <xdr:rowOff>39847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A3D8486D-7E4E-4E4A-9D1A-A8C4DE8D1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31180" y="8663940"/>
          <a:ext cx="2933333" cy="126666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11</xdr:row>
      <xdr:rowOff>38100</xdr:rowOff>
    </xdr:from>
    <xdr:to>
      <xdr:col>11</xdr:col>
      <xdr:colOff>300764</xdr:colOff>
      <xdr:row>14</xdr:row>
      <xdr:rowOff>60889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D75D022-C8C8-4A15-B05C-4275159E6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8520" y="2263140"/>
          <a:ext cx="1809524" cy="571429"/>
        </a:xfrm>
        <a:prstGeom prst="rect">
          <a:avLst/>
        </a:prstGeom>
      </xdr:spPr>
    </xdr:pic>
    <xdr:clientData/>
  </xdr:twoCellAnchor>
  <xdr:twoCellAnchor editAs="oneCell">
    <xdr:from>
      <xdr:col>9</xdr:col>
      <xdr:colOff>53340</xdr:colOff>
      <xdr:row>22</xdr:row>
      <xdr:rowOff>45720</xdr:rowOff>
    </xdr:from>
    <xdr:to>
      <xdr:col>10</xdr:col>
      <xdr:colOff>670384</xdr:colOff>
      <xdr:row>30</xdr:row>
      <xdr:rowOff>11251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EF2D2CA-A1D1-43FD-A264-7C5EEEE20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85660" y="4282440"/>
          <a:ext cx="1409524" cy="1428571"/>
        </a:xfrm>
        <a:prstGeom prst="rect">
          <a:avLst/>
        </a:prstGeom>
      </xdr:spPr>
    </xdr:pic>
    <xdr:clientData/>
  </xdr:twoCellAnchor>
  <xdr:twoCellAnchor editAs="oneCell">
    <xdr:from>
      <xdr:col>9</xdr:col>
      <xdr:colOff>91440</xdr:colOff>
      <xdr:row>32</xdr:row>
      <xdr:rowOff>22860</xdr:rowOff>
    </xdr:from>
    <xdr:to>
      <xdr:col>12</xdr:col>
      <xdr:colOff>94952</xdr:colOff>
      <xdr:row>34</xdr:row>
      <xdr:rowOff>171386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BCD6DA7-E0B1-47CA-BD3B-0AE269D6F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23760" y="6088380"/>
          <a:ext cx="2380952" cy="514286"/>
        </a:xfrm>
        <a:prstGeom prst="rect">
          <a:avLst/>
        </a:prstGeom>
      </xdr:spPr>
    </xdr:pic>
    <xdr:clientData/>
  </xdr:twoCellAnchor>
  <xdr:twoCellAnchor editAs="oneCell">
    <xdr:from>
      <xdr:col>9</xdr:col>
      <xdr:colOff>53340</xdr:colOff>
      <xdr:row>39</xdr:row>
      <xdr:rowOff>53340</xdr:rowOff>
    </xdr:from>
    <xdr:to>
      <xdr:col>14</xdr:col>
      <xdr:colOff>290940</xdr:colOff>
      <xdr:row>47</xdr:row>
      <xdr:rowOff>28395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2CB4B77-0DAF-4D3B-A147-6578765FA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85660" y="7399020"/>
          <a:ext cx="4200000" cy="1438095"/>
        </a:xfrm>
        <a:prstGeom prst="rect">
          <a:avLst/>
        </a:prstGeom>
      </xdr:spPr>
    </xdr:pic>
    <xdr:clientData/>
  </xdr:twoCellAnchor>
  <xdr:twoCellAnchor editAs="oneCell">
    <xdr:from>
      <xdr:col>9</xdr:col>
      <xdr:colOff>83820</xdr:colOff>
      <xdr:row>49</xdr:row>
      <xdr:rowOff>60960</xdr:rowOff>
    </xdr:from>
    <xdr:to>
      <xdr:col>12</xdr:col>
      <xdr:colOff>30189</xdr:colOff>
      <xdr:row>52</xdr:row>
      <xdr:rowOff>17082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998951D-580B-4BCD-B845-EF6CBDF33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16140" y="9235440"/>
          <a:ext cx="2323809" cy="504762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</xdr:colOff>
      <xdr:row>57</xdr:row>
      <xdr:rowOff>38100</xdr:rowOff>
    </xdr:from>
    <xdr:to>
      <xdr:col>12</xdr:col>
      <xdr:colOff>73996</xdr:colOff>
      <xdr:row>60</xdr:row>
      <xdr:rowOff>32317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12DA2539-B5A2-45A0-9DEE-994CEEFF0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193280" y="10675620"/>
          <a:ext cx="2390476" cy="542857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64</xdr:row>
      <xdr:rowOff>53340</xdr:rowOff>
    </xdr:from>
    <xdr:to>
      <xdr:col>15</xdr:col>
      <xdr:colOff>664172</xdr:colOff>
      <xdr:row>74</xdr:row>
      <xdr:rowOff>167397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CEA8F6A1-C82A-49A0-AEF6-B448945DA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170420" y="11971020"/>
          <a:ext cx="5380952" cy="1942857"/>
        </a:xfrm>
        <a:prstGeom prst="rect">
          <a:avLst/>
        </a:prstGeom>
      </xdr:spPr>
    </xdr:pic>
    <xdr:clientData/>
  </xdr:twoCellAnchor>
  <xdr:twoCellAnchor editAs="oneCell">
    <xdr:from>
      <xdr:col>9</xdr:col>
      <xdr:colOff>45720</xdr:colOff>
      <xdr:row>77</xdr:row>
      <xdr:rowOff>22860</xdr:rowOff>
    </xdr:from>
    <xdr:to>
      <xdr:col>13</xdr:col>
      <xdr:colOff>409133</xdr:colOff>
      <xdr:row>79</xdr:row>
      <xdr:rowOff>38052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785605E3-D44F-432E-891E-0D7E91B1D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178040" y="14317980"/>
          <a:ext cx="3533333" cy="380952"/>
        </a:xfrm>
        <a:prstGeom prst="rect">
          <a:avLst/>
        </a:prstGeom>
      </xdr:spPr>
    </xdr:pic>
    <xdr:clientData/>
  </xdr:twoCellAnchor>
  <xdr:twoCellAnchor editAs="oneCell">
    <xdr:from>
      <xdr:col>9</xdr:col>
      <xdr:colOff>68580</xdr:colOff>
      <xdr:row>81</xdr:row>
      <xdr:rowOff>76200</xdr:rowOff>
    </xdr:from>
    <xdr:to>
      <xdr:col>15</xdr:col>
      <xdr:colOff>685129</xdr:colOff>
      <xdr:row>83</xdr:row>
      <xdr:rowOff>119964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829FE3F3-D93D-4A72-A4F3-009086701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200900" y="15102840"/>
          <a:ext cx="5371429" cy="4095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nreden" displayName="Anreden" ref="E2:F6" totalsRowShown="0" headerRowDxfId="0">
  <autoFilter ref="E2:F6" xr:uid="{00000000-0009-0000-0100-000001000000}"/>
  <tableColumns count="2">
    <tableColumn id="1" xr3:uid="{00000000-0010-0000-0000-000001000000}" name="Anrede"/>
    <tableColumn id="2" xr3:uid="{00000000-0010-0000-0000-000002000000}" name="Briefanred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4:D8"/>
  <sheetViews>
    <sheetView tabSelected="1" workbookViewId="0">
      <selection activeCell="B13" sqref="B13"/>
    </sheetView>
  </sheetViews>
  <sheetFormatPr baseColWidth="10" defaultRowHeight="15" x14ac:dyDescent="0.25"/>
  <cols>
    <col min="4" max="4" width="20.7109375" customWidth="1"/>
  </cols>
  <sheetData>
    <row r="4" spans="3:4" x14ac:dyDescent="0.25">
      <c r="C4" s="1" t="s">
        <v>1</v>
      </c>
      <c r="D4" s="1" t="s">
        <v>22</v>
      </c>
    </row>
    <row r="5" spans="3:4" x14ac:dyDescent="0.25">
      <c r="C5" t="s">
        <v>3</v>
      </c>
      <c r="D5" t="s">
        <v>27</v>
      </c>
    </row>
    <row r="6" spans="3:4" x14ac:dyDescent="0.25">
      <c r="C6" t="s">
        <v>2</v>
      </c>
      <c r="D6" t="s">
        <v>28</v>
      </c>
    </row>
    <row r="7" spans="3:4" x14ac:dyDescent="0.25">
      <c r="C7" t="s">
        <v>25</v>
      </c>
      <c r="D7" t="s">
        <v>29</v>
      </c>
    </row>
    <row r="8" spans="3:4" x14ac:dyDescent="0.25">
      <c r="C8" t="s">
        <v>23</v>
      </c>
      <c r="D8" t="s">
        <v>15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E2:F6"/>
  <sheetViews>
    <sheetView workbookViewId="0">
      <selection activeCell="F16" sqref="F16"/>
    </sheetView>
  </sheetViews>
  <sheetFormatPr baseColWidth="10" defaultRowHeight="15" x14ac:dyDescent="0.25"/>
  <cols>
    <col min="4" max="4" width="5.7109375" customWidth="1"/>
    <col min="6" max="6" width="20.42578125" customWidth="1"/>
    <col min="9" max="9" width="22.140625" customWidth="1"/>
  </cols>
  <sheetData>
    <row r="2" spans="5:6" x14ac:dyDescent="0.25">
      <c r="E2" s="1" t="s">
        <v>1</v>
      </c>
      <c r="F2" s="1" t="s">
        <v>22</v>
      </c>
    </row>
    <row r="3" spans="5:6" x14ac:dyDescent="0.25">
      <c r="E3" t="s">
        <v>3</v>
      </c>
      <c r="F3" t="s">
        <v>27</v>
      </c>
    </row>
    <row r="4" spans="5:6" x14ac:dyDescent="0.25">
      <c r="E4" t="s">
        <v>2</v>
      </c>
      <c r="F4" t="s">
        <v>28</v>
      </c>
    </row>
    <row r="5" spans="5:6" x14ac:dyDescent="0.25">
      <c r="E5" t="s">
        <v>25</v>
      </c>
      <c r="F5" t="s">
        <v>29</v>
      </c>
    </row>
    <row r="6" spans="5:6" x14ac:dyDescent="0.25">
      <c r="E6" t="s">
        <v>23</v>
      </c>
      <c r="F6" t="s">
        <v>15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M53"/>
  <sheetViews>
    <sheetView topLeftCell="C1" workbookViewId="0">
      <selection activeCell="C1" sqref="C1"/>
    </sheetView>
  </sheetViews>
  <sheetFormatPr baseColWidth="10" defaultColWidth="36.140625" defaultRowHeight="15" x14ac:dyDescent="0.25"/>
  <cols>
    <col min="1" max="1" width="12.85546875" bestFit="1" customWidth="1"/>
    <col min="2" max="2" width="19.85546875" customWidth="1"/>
    <col min="3" max="3" width="20.7109375" bestFit="1" customWidth="1"/>
    <col min="4" max="4" width="23.85546875" customWidth="1"/>
    <col min="5" max="5" width="12.140625" bestFit="1" customWidth="1"/>
    <col min="6" max="6" width="11.28515625" customWidth="1"/>
    <col min="7" max="7" width="9.42578125" customWidth="1"/>
    <col min="8" max="8" width="17.5703125" customWidth="1"/>
    <col min="9" max="9" width="9.5703125" customWidth="1"/>
  </cols>
  <sheetData>
    <row r="1" spans="1:13" ht="26.25" x14ac:dyDescent="0.4">
      <c r="A1" s="18" t="s">
        <v>33</v>
      </c>
      <c r="B1" s="19"/>
      <c r="C1" s="18" t="s">
        <v>33</v>
      </c>
      <c r="D1" s="19"/>
      <c r="E1" s="19"/>
      <c r="F1" s="19"/>
      <c r="G1" s="20" t="s">
        <v>30</v>
      </c>
    </row>
    <row r="2" spans="1:13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13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13" ht="16.5" thickBot="1" x14ac:dyDescent="0.3">
      <c r="A4" s="24"/>
      <c r="B4" s="25"/>
      <c r="C4" s="25"/>
      <c r="D4" s="25"/>
      <c r="E4" s="25"/>
      <c r="F4" s="25"/>
      <c r="G4" s="26"/>
    </row>
    <row r="7" spans="1:13" x14ac:dyDescent="0.25">
      <c r="A7" s="1" t="s">
        <v>4</v>
      </c>
      <c r="J7" s="30" t="s">
        <v>45</v>
      </c>
      <c r="K7" s="30"/>
      <c r="L7" s="30"/>
      <c r="M7" s="30"/>
    </row>
    <row r="8" spans="1:13" x14ac:dyDescent="0.25">
      <c r="A8" t="s">
        <v>26</v>
      </c>
      <c r="J8" s="30" t="s">
        <v>46</v>
      </c>
      <c r="K8" s="30"/>
      <c r="L8" s="30"/>
      <c r="M8" s="30"/>
    </row>
    <row r="9" spans="1:13" x14ac:dyDescent="0.25">
      <c r="A9" t="s">
        <v>36</v>
      </c>
      <c r="J9" s="30" t="s">
        <v>47</v>
      </c>
      <c r="K9" s="30"/>
      <c r="L9" s="30"/>
      <c r="M9" s="30"/>
    </row>
    <row r="10" spans="1:13" x14ac:dyDescent="0.25">
      <c r="J10" s="30" t="s">
        <v>48</v>
      </c>
      <c r="K10" s="30"/>
      <c r="L10" s="30"/>
      <c r="M10" s="30"/>
    </row>
    <row r="11" spans="1:13" x14ac:dyDescent="0.25">
      <c r="J11" s="30"/>
      <c r="K11" s="30"/>
      <c r="L11" s="30"/>
      <c r="M11" s="30"/>
    </row>
    <row r="12" spans="1:13" x14ac:dyDescent="0.25">
      <c r="J12" s="30" t="s">
        <v>49</v>
      </c>
      <c r="K12" s="30"/>
      <c r="L12" s="30"/>
      <c r="M12" s="30"/>
    </row>
    <row r="13" spans="1:13" x14ac:dyDescent="0.25">
      <c r="J13" s="30"/>
      <c r="K13" s="30"/>
      <c r="L13" s="30"/>
      <c r="M13" s="30"/>
    </row>
    <row r="14" spans="1:13" x14ac:dyDescent="0.25">
      <c r="J14" s="30"/>
      <c r="K14" s="30"/>
      <c r="L14" s="30"/>
      <c r="M14" s="30"/>
    </row>
    <row r="15" spans="1:13" x14ac:dyDescent="0.25">
      <c r="J15" s="30"/>
      <c r="K15" s="30"/>
      <c r="L15" s="30"/>
      <c r="M15" s="30"/>
    </row>
    <row r="16" spans="1:13" x14ac:dyDescent="0.25">
      <c r="G16" s="10" t="s">
        <v>1</v>
      </c>
      <c r="H16" s="11" t="s">
        <v>22</v>
      </c>
      <c r="J16" s="30"/>
      <c r="K16" s="30"/>
      <c r="L16" s="30"/>
      <c r="M16" s="30"/>
    </row>
    <row r="17" spans="2:13" x14ac:dyDescent="0.25">
      <c r="B17" s="1" t="s">
        <v>0</v>
      </c>
      <c r="C17" s="1" t="s">
        <v>1</v>
      </c>
      <c r="D17" s="1" t="s">
        <v>22</v>
      </c>
      <c r="G17" s="12" t="s">
        <v>3</v>
      </c>
      <c r="H17" s="13" t="s">
        <v>27</v>
      </c>
      <c r="J17" s="30" t="s">
        <v>50</v>
      </c>
      <c r="K17" s="30"/>
      <c r="L17" s="30"/>
      <c r="M17" s="30"/>
    </row>
    <row r="18" spans="2:13" x14ac:dyDescent="0.25">
      <c r="B18" t="s">
        <v>8</v>
      </c>
      <c r="C18" t="s">
        <v>2</v>
      </c>
      <c r="D18" s="27" t="str">
        <f>VLOOKUP(C18,$G$17:$H$25,2,0)</f>
        <v>Sehr geehrter Herr</v>
      </c>
      <c r="G18" s="14" t="s">
        <v>2</v>
      </c>
      <c r="H18" s="15" t="s">
        <v>28</v>
      </c>
      <c r="J18" s="30" t="s">
        <v>51</v>
      </c>
      <c r="K18" s="30"/>
      <c r="L18" s="30"/>
      <c r="M18" s="30"/>
    </row>
    <row r="19" spans="2:13" x14ac:dyDescent="0.25">
      <c r="B19" t="s">
        <v>11</v>
      </c>
      <c r="C19" t="s">
        <v>3</v>
      </c>
      <c r="D19" s="27" t="str">
        <f t="shared" ref="D19:D23" si="0">VLOOKUP(C19,$G$17:$H$25,2,0)</f>
        <v>Sehr geehrte Frau</v>
      </c>
      <c r="G19" s="14" t="s">
        <v>25</v>
      </c>
      <c r="H19" s="15" t="s">
        <v>29</v>
      </c>
      <c r="J19" s="30" t="s">
        <v>52</v>
      </c>
      <c r="K19" s="30"/>
      <c r="L19" s="30"/>
      <c r="M19" s="30"/>
    </row>
    <row r="20" spans="2:13" x14ac:dyDescent="0.25">
      <c r="B20" t="s">
        <v>13</v>
      </c>
      <c r="C20" t="s">
        <v>2</v>
      </c>
      <c r="D20" s="27" t="str">
        <f t="shared" si="0"/>
        <v>Sehr geehrter Herr</v>
      </c>
      <c r="G20" s="14" t="s">
        <v>23</v>
      </c>
      <c r="H20" s="15" t="s">
        <v>15</v>
      </c>
      <c r="J20" s="30" t="s">
        <v>53</v>
      </c>
      <c r="K20" s="30"/>
      <c r="L20" s="30"/>
      <c r="M20" s="30"/>
    </row>
    <row r="21" spans="2:13" x14ac:dyDescent="0.25">
      <c r="B21" t="s">
        <v>16</v>
      </c>
      <c r="C21" t="s">
        <v>3</v>
      </c>
      <c r="D21" s="27" t="str">
        <f t="shared" si="0"/>
        <v>Sehr geehrte Frau</v>
      </c>
      <c r="G21" s="14"/>
      <c r="H21" s="15"/>
      <c r="J21" s="30" t="s">
        <v>54</v>
      </c>
      <c r="K21" s="30"/>
      <c r="L21" s="30"/>
      <c r="M21" s="30"/>
    </row>
    <row r="22" spans="2:13" x14ac:dyDescent="0.25">
      <c r="B22" t="s">
        <v>20</v>
      </c>
      <c r="C22" t="s">
        <v>23</v>
      </c>
      <c r="D22" s="27" t="str">
        <f t="shared" si="0"/>
        <v>Madame</v>
      </c>
      <c r="G22" s="14"/>
      <c r="H22" s="15"/>
      <c r="J22" s="30" t="s">
        <v>55</v>
      </c>
      <c r="K22" s="30"/>
      <c r="L22" s="30"/>
      <c r="M22" s="30"/>
    </row>
    <row r="23" spans="2:13" x14ac:dyDescent="0.25">
      <c r="B23" t="s">
        <v>24</v>
      </c>
      <c r="C23" t="s">
        <v>25</v>
      </c>
      <c r="D23" s="27" t="str">
        <f t="shared" si="0"/>
        <v>Liebe Familie</v>
      </c>
      <c r="G23" s="14"/>
      <c r="H23" s="15"/>
      <c r="J23" s="30" t="s">
        <v>56</v>
      </c>
      <c r="K23" s="30"/>
      <c r="L23" s="30"/>
      <c r="M23" s="30"/>
    </row>
    <row r="24" spans="2:13" x14ac:dyDescent="0.25">
      <c r="G24" s="14"/>
      <c r="H24" s="15"/>
      <c r="J24" s="30"/>
      <c r="K24" s="30"/>
      <c r="L24" s="30"/>
      <c r="M24" s="30"/>
    </row>
    <row r="25" spans="2:13" x14ac:dyDescent="0.25">
      <c r="G25" s="16"/>
      <c r="H25" s="17"/>
      <c r="J25" s="30" t="s">
        <v>57</v>
      </c>
      <c r="K25" s="30"/>
      <c r="L25" s="30"/>
      <c r="M25" s="30"/>
    </row>
    <row r="26" spans="2:13" x14ac:dyDescent="0.25">
      <c r="J26" s="30"/>
      <c r="K26" s="30"/>
      <c r="L26" s="30"/>
      <c r="M26" s="30"/>
    </row>
    <row r="27" spans="2:13" x14ac:dyDescent="0.25">
      <c r="J27" s="30"/>
      <c r="K27" s="30"/>
      <c r="L27" s="30"/>
      <c r="M27" s="30"/>
    </row>
    <row r="28" spans="2:13" x14ac:dyDescent="0.25">
      <c r="J28" s="30"/>
      <c r="K28" s="30"/>
      <c r="L28" s="30"/>
      <c r="M28" s="30"/>
    </row>
    <row r="29" spans="2:13" x14ac:dyDescent="0.25">
      <c r="J29" s="30"/>
      <c r="K29" s="30"/>
      <c r="L29" s="30"/>
      <c r="M29" s="30"/>
    </row>
    <row r="30" spans="2:13" x14ac:dyDescent="0.25">
      <c r="J30" s="30"/>
      <c r="K30" s="30"/>
      <c r="L30" s="30"/>
      <c r="M30" s="30"/>
    </row>
    <row r="31" spans="2:13" x14ac:dyDescent="0.25">
      <c r="J31" s="30"/>
      <c r="K31" s="30"/>
      <c r="L31" s="30"/>
      <c r="M31" s="30"/>
    </row>
    <row r="32" spans="2:13" x14ac:dyDescent="0.25">
      <c r="J32" s="30"/>
      <c r="K32" s="30"/>
      <c r="L32" s="30"/>
      <c r="M32" s="30"/>
    </row>
    <row r="33" spans="10:13" x14ac:dyDescent="0.25">
      <c r="J33" s="30"/>
      <c r="K33" s="30"/>
      <c r="L33" s="30"/>
      <c r="M33" s="30"/>
    </row>
    <row r="34" spans="10:13" x14ac:dyDescent="0.25">
      <c r="J34" s="30"/>
      <c r="K34" s="30"/>
      <c r="L34" s="30"/>
      <c r="M34" s="30"/>
    </row>
    <row r="35" spans="10:13" x14ac:dyDescent="0.25">
      <c r="J35" s="30"/>
      <c r="K35" s="30"/>
      <c r="L35" s="30"/>
      <c r="M35" s="30"/>
    </row>
    <row r="36" spans="10:13" x14ac:dyDescent="0.25">
      <c r="J36" s="30"/>
      <c r="K36" s="30"/>
      <c r="L36" s="30"/>
      <c r="M36" s="30"/>
    </row>
    <row r="37" spans="10:13" x14ac:dyDescent="0.25">
      <c r="J37" s="30"/>
      <c r="K37" s="30"/>
      <c r="L37" s="30"/>
      <c r="M37" s="30"/>
    </row>
    <row r="38" spans="10:13" x14ac:dyDescent="0.25">
      <c r="J38" s="30"/>
      <c r="K38" s="30"/>
      <c r="L38" s="30"/>
      <c r="M38" s="30"/>
    </row>
    <row r="39" spans="10:13" x14ac:dyDescent="0.25">
      <c r="J39" s="30"/>
      <c r="K39" s="30"/>
      <c r="L39" s="30"/>
      <c r="M39" s="30"/>
    </row>
    <row r="40" spans="10:13" x14ac:dyDescent="0.25">
      <c r="J40" s="30"/>
      <c r="K40" s="30"/>
      <c r="L40" s="30"/>
      <c r="M40" s="30"/>
    </row>
    <row r="41" spans="10:13" x14ac:dyDescent="0.25">
      <c r="J41" s="30"/>
      <c r="K41" s="30"/>
      <c r="L41" s="30"/>
      <c r="M41" s="30"/>
    </row>
    <row r="42" spans="10:13" x14ac:dyDescent="0.25">
      <c r="J42" s="30"/>
      <c r="K42" s="30"/>
      <c r="L42" s="30"/>
      <c r="M42" s="30"/>
    </row>
    <row r="43" spans="10:13" x14ac:dyDescent="0.25">
      <c r="J43" s="30"/>
      <c r="K43" s="30"/>
      <c r="L43" s="30"/>
      <c r="M43" s="30"/>
    </row>
    <row r="44" spans="10:13" x14ac:dyDescent="0.25">
      <c r="J44" s="30" t="s">
        <v>114</v>
      </c>
      <c r="K44" s="30"/>
      <c r="L44" s="30"/>
      <c r="M44" s="30"/>
    </row>
    <row r="45" spans="10:13" x14ac:dyDescent="0.25">
      <c r="J45" s="30" t="s">
        <v>115</v>
      </c>
      <c r="K45" s="30"/>
      <c r="L45" s="30"/>
      <c r="M45" s="30"/>
    </row>
    <row r="46" spans="10:13" x14ac:dyDescent="0.25">
      <c r="J46" s="30" t="s">
        <v>116</v>
      </c>
      <c r="K46" s="30"/>
      <c r="L46" s="30"/>
      <c r="M46" s="30"/>
    </row>
    <row r="47" spans="10:13" x14ac:dyDescent="0.25">
      <c r="J47" s="30"/>
      <c r="K47" s="30"/>
      <c r="L47" s="30"/>
      <c r="M47" s="30"/>
    </row>
    <row r="48" spans="10:13" x14ac:dyDescent="0.25">
      <c r="J48" s="30" t="s">
        <v>141</v>
      </c>
      <c r="K48" s="30"/>
      <c r="L48" s="30"/>
      <c r="M48" s="30"/>
    </row>
    <row r="49" spans="10:13" x14ac:dyDescent="0.25">
      <c r="J49" s="30" t="s">
        <v>142</v>
      </c>
      <c r="K49" s="30"/>
      <c r="L49" s="30"/>
      <c r="M49" s="30"/>
    </row>
    <row r="50" spans="10:13" x14ac:dyDescent="0.25">
      <c r="J50" s="30" t="s">
        <v>143</v>
      </c>
      <c r="K50" s="30"/>
      <c r="L50" s="30"/>
      <c r="M50" s="30"/>
    </row>
    <row r="51" spans="10:13" x14ac:dyDescent="0.25">
      <c r="J51" s="30" t="s">
        <v>144</v>
      </c>
      <c r="K51" s="30"/>
      <c r="L51" s="30"/>
      <c r="M51" s="30"/>
    </row>
    <row r="52" spans="10:13" x14ac:dyDescent="0.25">
      <c r="J52" s="30" t="s">
        <v>145</v>
      </c>
      <c r="K52" s="30"/>
      <c r="L52" s="30"/>
      <c r="M52" s="30"/>
    </row>
    <row r="53" spans="10:13" x14ac:dyDescent="0.25">
      <c r="J53" s="30" t="s">
        <v>146</v>
      </c>
      <c r="K53" s="30"/>
      <c r="L53" s="30"/>
      <c r="M53" s="30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K23"/>
  <sheetViews>
    <sheetView workbookViewId="0"/>
  </sheetViews>
  <sheetFormatPr baseColWidth="10" defaultColWidth="36.140625" defaultRowHeight="15" x14ac:dyDescent="0.25"/>
  <cols>
    <col min="1" max="1" width="12.85546875" bestFit="1" customWidth="1"/>
    <col min="2" max="2" width="19.85546875" customWidth="1"/>
    <col min="3" max="3" width="20.7109375" bestFit="1" customWidth="1"/>
    <col min="4" max="4" width="23.85546875" customWidth="1"/>
    <col min="5" max="5" width="12.140625" bestFit="1" customWidth="1"/>
    <col min="6" max="6" width="11.28515625" customWidth="1"/>
    <col min="7" max="7" width="9.42578125" customWidth="1"/>
    <col min="8" max="8" width="17.5703125" customWidth="1"/>
    <col min="11" max="11" width="23.5703125" customWidth="1"/>
  </cols>
  <sheetData>
    <row r="1" spans="1:11" ht="26.25" x14ac:dyDescent="0.4">
      <c r="A1" s="18" t="s">
        <v>33</v>
      </c>
      <c r="B1" s="19"/>
      <c r="C1" s="19"/>
      <c r="D1" s="19"/>
      <c r="E1" s="19"/>
      <c r="F1" s="19"/>
      <c r="G1" s="20" t="s">
        <v>30</v>
      </c>
    </row>
    <row r="2" spans="1:11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11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11" ht="16.5" thickBot="1" x14ac:dyDescent="0.3">
      <c r="A4" s="24"/>
      <c r="B4" s="25"/>
      <c r="C4" s="25"/>
      <c r="D4" s="25"/>
      <c r="E4" s="25"/>
      <c r="F4" s="25"/>
      <c r="G4" s="26"/>
    </row>
    <row r="7" spans="1:11" x14ac:dyDescent="0.25">
      <c r="A7" s="1" t="s">
        <v>4</v>
      </c>
    </row>
    <row r="8" spans="1:11" x14ac:dyDescent="0.25">
      <c r="A8" t="s">
        <v>34</v>
      </c>
    </row>
    <row r="9" spans="1:11" x14ac:dyDescent="0.25">
      <c r="A9" t="s">
        <v>35</v>
      </c>
    </row>
    <row r="10" spans="1:11" x14ac:dyDescent="0.25">
      <c r="H10" s="30" t="s">
        <v>59</v>
      </c>
      <c r="I10" s="30"/>
      <c r="J10" s="30"/>
      <c r="K10" s="30"/>
    </row>
    <row r="11" spans="1:11" x14ac:dyDescent="0.25">
      <c r="H11" s="30" t="s">
        <v>58</v>
      </c>
      <c r="I11" s="30"/>
      <c r="J11" s="30"/>
      <c r="K11" s="30"/>
    </row>
    <row r="12" spans="1:11" x14ac:dyDescent="0.25">
      <c r="H12" s="30"/>
      <c r="I12" s="30"/>
      <c r="J12" s="30"/>
      <c r="K12" s="30"/>
    </row>
    <row r="13" spans="1:11" x14ac:dyDescent="0.25">
      <c r="H13" s="30"/>
      <c r="I13" s="30"/>
      <c r="J13" s="30"/>
      <c r="K13" s="30"/>
    </row>
    <row r="14" spans="1:11" x14ac:dyDescent="0.25">
      <c r="H14" s="30"/>
      <c r="I14" s="30"/>
      <c r="J14" s="30"/>
      <c r="K14" s="30"/>
    </row>
    <row r="15" spans="1:11" x14ac:dyDescent="0.25">
      <c r="H15" s="30"/>
      <c r="I15" s="30"/>
      <c r="J15" s="30"/>
      <c r="K15" s="30"/>
    </row>
    <row r="16" spans="1:11" x14ac:dyDescent="0.25">
      <c r="H16" s="30" t="s">
        <v>60</v>
      </c>
      <c r="I16" s="30"/>
      <c r="J16" s="30"/>
      <c r="K16" s="30"/>
    </row>
    <row r="17" spans="2:11" x14ac:dyDescent="0.25">
      <c r="B17" s="1" t="s">
        <v>0</v>
      </c>
      <c r="C17" s="1" t="s">
        <v>1</v>
      </c>
      <c r="D17" s="1" t="s">
        <v>22</v>
      </c>
      <c r="H17" s="30" t="s">
        <v>61</v>
      </c>
      <c r="I17" s="30"/>
      <c r="J17" s="30"/>
      <c r="K17" s="30"/>
    </row>
    <row r="18" spans="2:11" x14ac:dyDescent="0.25">
      <c r="B18" t="s">
        <v>8</v>
      </c>
      <c r="C18" t="s">
        <v>2</v>
      </c>
      <c r="D18" s="27" t="str">
        <f>VLOOKUP(C18,Stammdaten!$C$5:$D$8,2,0)</f>
        <v>Sehr geehrter Herr</v>
      </c>
      <c r="H18" s="30"/>
      <c r="I18" s="30"/>
      <c r="J18" s="30"/>
      <c r="K18" s="30"/>
    </row>
    <row r="19" spans="2:11" x14ac:dyDescent="0.25">
      <c r="B19" t="s">
        <v>11</v>
      </c>
      <c r="C19" t="s">
        <v>3</v>
      </c>
      <c r="D19" s="27" t="str">
        <f>VLOOKUP(C19,Stammdaten!$C$5:$D$8,2,0)</f>
        <v>Sehr geehrte Frau</v>
      </c>
    </row>
    <row r="20" spans="2:11" x14ac:dyDescent="0.25">
      <c r="B20" t="s">
        <v>13</v>
      </c>
      <c r="C20" t="s">
        <v>2</v>
      </c>
      <c r="D20" s="27" t="str">
        <f>VLOOKUP(C20,Stammdaten!$C$5:$D$8,2,0)</f>
        <v>Sehr geehrter Herr</v>
      </c>
    </row>
    <row r="21" spans="2:11" x14ac:dyDescent="0.25">
      <c r="B21" t="s">
        <v>16</v>
      </c>
      <c r="C21" t="s">
        <v>3</v>
      </c>
      <c r="D21" s="27" t="str">
        <f>VLOOKUP(C21,Stammdaten!$C$5:$D$8,2,0)</f>
        <v>Sehr geehrte Frau</v>
      </c>
    </row>
    <row r="22" spans="2:11" x14ac:dyDescent="0.25">
      <c r="B22" t="s">
        <v>20</v>
      </c>
      <c r="C22" t="s">
        <v>23</v>
      </c>
      <c r="D22" s="27" t="str">
        <f>VLOOKUP(C22,Stammdaten!$C$5:$D$8,2,0)</f>
        <v>Madame</v>
      </c>
    </row>
    <row r="23" spans="2:11" x14ac:dyDescent="0.25">
      <c r="B23" t="s">
        <v>24</v>
      </c>
      <c r="C23" t="s">
        <v>25</v>
      </c>
      <c r="D23" s="27" t="str">
        <f>VLOOKUP(C23,Stammdaten!$C$5:$D$8,2,0)</f>
        <v>Liebe Familie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K208"/>
  <sheetViews>
    <sheetView topLeftCell="A32" workbookViewId="0">
      <selection activeCell="B37" sqref="B37:B39"/>
    </sheetView>
  </sheetViews>
  <sheetFormatPr baseColWidth="10" defaultColWidth="36.140625" defaultRowHeight="15" x14ac:dyDescent="0.25"/>
  <cols>
    <col min="1" max="1" width="12.85546875" bestFit="1" customWidth="1"/>
    <col min="2" max="2" width="19.85546875" customWidth="1"/>
    <col min="3" max="3" width="20.7109375" bestFit="1" customWidth="1"/>
    <col min="4" max="4" width="23.85546875" customWidth="1"/>
    <col min="5" max="5" width="12.140625" bestFit="1" customWidth="1"/>
    <col min="6" max="6" width="11.28515625" customWidth="1"/>
    <col min="7" max="7" width="9.42578125" customWidth="1"/>
    <col min="8" max="8" width="20.28515625" customWidth="1"/>
    <col min="11" max="11" width="47.28515625" customWidth="1"/>
  </cols>
  <sheetData>
    <row r="1" spans="1:11" ht="26.25" x14ac:dyDescent="0.4">
      <c r="A1" s="18" t="s">
        <v>33</v>
      </c>
      <c r="B1" s="19"/>
      <c r="C1" s="19"/>
      <c r="D1" s="19"/>
      <c r="E1" s="19"/>
      <c r="F1" s="19"/>
      <c r="G1" s="20" t="s">
        <v>30</v>
      </c>
    </row>
    <row r="2" spans="1:11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11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11" ht="16.5" thickBot="1" x14ac:dyDescent="0.3">
      <c r="A4" s="24"/>
      <c r="B4" s="25"/>
      <c r="C4" s="25"/>
      <c r="D4" s="25"/>
      <c r="E4" s="25"/>
      <c r="F4" s="25"/>
      <c r="G4" s="26"/>
    </row>
    <row r="7" spans="1:11" x14ac:dyDescent="0.25">
      <c r="A7" s="1" t="s">
        <v>4</v>
      </c>
    </row>
    <row r="8" spans="1:11" x14ac:dyDescent="0.25">
      <c r="A8" t="s">
        <v>63</v>
      </c>
      <c r="H8" s="30" t="s">
        <v>62</v>
      </c>
      <c r="I8" s="30"/>
      <c r="J8" s="30"/>
      <c r="K8" s="30"/>
    </row>
    <row r="9" spans="1:11" x14ac:dyDescent="0.25">
      <c r="A9" t="s">
        <v>64</v>
      </c>
      <c r="H9" s="30"/>
      <c r="I9" s="30"/>
      <c r="J9" s="30"/>
      <c r="K9" s="30"/>
    </row>
    <row r="10" spans="1:11" x14ac:dyDescent="0.25">
      <c r="A10" t="s">
        <v>65</v>
      </c>
      <c r="H10" s="30"/>
      <c r="I10" s="30"/>
      <c r="J10" s="30"/>
      <c r="K10" s="30"/>
    </row>
    <row r="11" spans="1:11" x14ac:dyDescent="0.25">
      <c r="H11" s="30"/>
      <c r="I11" s="30"/>
      <c r="J11" s="30"/>
      <c r="K11" s="30"/>
    </row>
    <row r="12" spans="1:11" x14ac:dyDescent="0.25">
      <c r="H12" s="30"/>
      <c r="I12" s="30"/>
      <c r="J12" s="30"/>
      <c r="K12" s="30"/>
    </row>
    <row r="13" spans="1:11" x14ac:dyDescent="0.25">
      <c r="H13" s="30"/>
      <c r="I13" s="30"/>
      <c r="J13" s="30"/>
      <c r="K13" s="30"/>
    </row>
    <row r="14" spans="1:11" x14ac:dyDescent="0.25">
      <c r="H14" s="30"/>
      <c r="I14" s="30"/>
      <c r="J14" s="30"/>
      <c r="K14" s="30"/>
    </row>
    <row r="15" spans="1:11" x14ac:dyDescent="0.25">
      <c r="H15" s="30"/>
      <c r="I15" s="30"/>
      <c r="J15" s="30"/>
      <c r="K15" s="30"/>
    </row>
    <row r="16" spans="1:11" x14ac:dyDescent="0.25">
      <c r="H16" s="30"/>
      <c r="I16" s="30"/>
      <c r="J16" s="30"/>
      <c r="K16" s="30"/>
    </row>
    <row r="17" spans="2:11" x14ac:dyDescent="0.25">
      <c r="B17" s="1" t="s">
        <v>0</v>
      </c>
      <c r="C17" s="1" t="s">
        <v>1</v>
      </c>
      <c r="D17" s="1" t="s">
        <v>22</v>
      </c>
      <c r="H17" s="30"/>
      <c r="I17" s="30"/>
      <c r="J17" s="30"/>
      <c r="K17" s="30"/>
    </row>
    <row r="18" spans="2:11" x14ac:dyDescent="0.25">
      <c r="B18" t="s">
        <v>8</v>
      </c>
      <c r="C18" t="s">
        <v>2</v>
      </c>
      <c r="D18" s="27" t="str">
        <f>VLOOKUP(C18,Anreden[],2,0)</f>
        <v>Sehr geehrter Herr</v>
      </c>
      <c r="H18" s="30"/>
      <c r="I18" s="30"/>
      <c r="J18" s="30"/>
      <c r="K18" s="30"/>
    </row>
    <row r="19" spans="2:11" x14ac:dyDescent="0.25">
      <c r="B19" t="s">
        <v>11</v>
      </c>
      <c r="C19" t="s">
        <v>3</v>
      </c>
      <c r="D19" s="27" t="str">
        <f>VLOOKUP(C19,Anreden[],2,0)</f>
        <v>Sehr geehrte Frau</v>
      </c>
      <c r="H19" s="30"/>
      <c r="I19" s="30"/>
      <c r="J19" s="30"/>
      <c r="K19" s="30"/>
    </row>
    <row r="20" spans="2:11" x14ac:dyDescent="0.25">
      <c r="B20" t="s">
        <v>13</v>
      </c>
      <c r="C20" t="s">
        <v>2</v>
      </c>
      <c r="D20" s="27" t="str">
        <f>VLOOKUP(C20,Anreden[],2,0)</f>
        <v>Sehr geehrter Herr</v>
      </c>
      <c r="H20" s="30"/>
      <c r="I20" s="30"/>
      <c r="J20" s="30"/>
      <c r="K20" s="30"/>
    </row>
    <row r="21" spans="2:11" x14ac:dyDescent="0.25">
      <c r="B21" t="s">
        <v>16</v>
      </c>
      <c r="C21" t="s">
        <v>3</v>
      </c>
      <c r="D21" s="27" t="str">
        <f>VLOOKUP(C21,Anreden[],2,0)</f>
        <v>Sehr geehrte Frau</v>
      </c>
      <c r="H21" s="30"/>
      <c r="I21" s="30"/>
      <c r="J21" s="30"/>
      <c r="K21" s="30"/>
    </row>
    <row r="22" spans="2:11" x14ac:dyDescent="0.25">
      <c r="B22" t="s">
        <v>20</v>
      </c>
      <c r="C22" t="s">
        <v>23</v>
      </c>
      <c r="D22" s="27" t="str">
        <f>VLOOKUP(C22,Anreden[],2,0)</f>
        <v>Madame</v>
      </c>
      <c r="H22" s="30"/>
      <c r="I22" s="30"/>
      <c r="J22" s="30"/>
      <c r="K22" s="30"/>
    </row>
    <row r="23" spans="2:11" x14ac:dyDescent="0.25">
      <c r="B23" t="s">
        <v>24</v>
      </c>
      <c r="C23" t="s">
        <v>25</v>
      </c>
      <c r="D23" s="27" t="str">
        <f>VLOOKUP(C23,Anreden[],2,0)</f>
        <v>Liebe Familie</v>
      </c>
      <c r="H23" s="30" t="s">
        <v>66</v>
      </c>
      <c r="I23" s="30"/>
      <c r="J23" s="30"/>
      <c r="K23" s="30"/>
    </row>
    <row r="24" spans="2:11" x14ac:dyDescent="0.25">
      <c r="H24" s="30" t="s">
        <v>67</v>
      </c>
      <c r="I24" s="30"/>
      <c r="J24" s="30"/>
      <c r="K24" s="30"/>
    </row>
    <row r="25" spans="2:11" x14ac:dyDescent="0.25">
      <c r="H25" s="31" t="s">
        <v>68</v>
      </c>
      <c r="I25" s="30"/>
      <c r="J25" s="30"/>
      <c r="K25" s="30"/>
    </row>
    <row r="26" spans="2:11" x14ac:dyDescent="0.25">
      <c r="H26" s="31" t="s">
        <v>69</v>
      </c>
      <c r="I26" s="30"/>
      <c r="J26" s="30"/>
      <c r="K26" s="30"/>
    </row>
    <row r="27" spans="2:11" x14ac:dyDescent="0.25">
      <c r="H27" s="30"/>
      <c r="I27" s="30"/>
      <c r="J27" s="30"/>
      <c r="K27" s="30"/>
    </row>
    <row r="28" spans="2:11" ht="18" thickBot="1" x14ac:dyDescent="0.35">
      <c r="H28" s="32" t="s">
        <v>70</v>
      </c>
      <c r="I28" s="30"/>
      <c r="J28" s="30"/>
      <c r="K28" s="30"/>
    </row>
    <row r="29" spans="2:11" ht="15.75" thickTop="1" x14ac:dyDescent="0.25">
      <c r="H29" s="30" t="s">
        <v>71</v>
      </c>
      <c r="I29" s="30"/>
      <c r="J29" s="30"/>
      <c r="K29" s="30"/>
    </row>
    <row r="30" spans="2:11" x14ac:dyDescent="0.25">
      <c r="H30" s="30" t="s">
        <v>72</v>
      </c>
      <c r="I30" s="30"/>
      <c r="J30" s="30"/>
      <c r="K30" s="30"/>
    </row>
    <row r="31" spans="2:11" x14ac:dyDescent="0.25">
      <c r="H31" s="30"/>
      <c r="I31" s="30"/>
      <c r="J31" s="30"/>
      <c r="K31" s="30"/>
    </row>
    <row r="32" spans="2:11" x14ac:dyDescent="0.25">
      <c r="H32" s="30"/>
      <c r="I32" s="30"/>
      <c r="J32" s="30"/>
      <c r="K32" s="30"/>
    </row>
    <row r="33" spans="8:11" x14ac:dyDescent="0.25">
      <c r="H33" s="30"/>
      <c r="I33" s="30"/>
      <c r="J33" s="30"/>
      <c r="K33" s="30"/>
    </row>
    <row r="34" spans="8:11" x14ac:dyDescent="0.25">
      <c r="H34" s="30"/>
      <c r="I34" s="30"/>
      <c r="J34" s="30"/>
      <c r="K34" s="30"/>
    </row>
    <row r="35" spans="8:11" x14ac:dyDescent="0.25">
      <c r="H35" s="30"/>
      <c r="I35" s="30"/>
      <c r="J35" s="30"/>
      <c r="K35" s="30"/>
    </row>
    <row r="36" spans="8:11" x14ac:dyDescent="0.25">
      <c r="H36" s="30"/>
      <c r="I36" s="30"/>
      <c r="J36" s="30"/>
      <c r="K36" s="30"/>
    </row>
    <row r="37" spans="8:11" x14ac:dyDescent="0.25">
      <c r="H37" s="30"/>
      <c r="I37" s="30"/>
      <c r="J37" s="30"/>
      <c r="K37" s="30"/>
    </row>
    <row r="38" spans="8:11" x14ac:dyDescent="0.25">
      <c r="H38" s="30"/>
      <c r="I38" s="30"/>
      <c r="J38" s="30"/>
      <c r="K38" s="30"/>
    </row>
    <row r="39" spans="8:11" x14ac:dyDescent="0.25">
      <c r="H39" s="30"/>
      <c r="I39" s="30"/>
      <c r="J39" s="30"/>
      <c r="K39" s="30"/>
    </row>
    <row r="40" spans="8:11" x14ac:dyDescent="0.25">
      <c r="H40" s="30"/>
      <c r="I40" s="30"/>
      <c r="J40" s="30"/>
      <c r="K40" s="30"/>
    </row>
    <row r="41" spans="8:11" x14ac:dyDescent="0.25">
      <c r="H41" s="30" t="s">
        <v>73</v>
      </c>
      <c r="I41" s="30"/>
      <c r="J41" s="30"/>
      <c r="K41" s="30"/>
    </row>
    <row r="42" spans="8:11" x14ac:dyDescent="0.25">
      <c r="H42" s="30" t="s">
        <v>74</v>
      </c>
      <c r="I42" s="30"/>
      <c r="J42" s="30"/>
      <c r="K42" s="30"/>
    </row>
    <row r="43" spans="8:11" x14ac:dyDescent="0.25">
      <c r="H43" s="30" t="s">
        <v>75</v>
      </c>
      <c r="I43" s="30"/>
      <c r="J43" s="30"/>
      <c r="K43" s="30"/>
    </row>
    <row r="44" spans="8:11" x14ac:dyDescent="0.25">
      <c r="H44" s="30" t="s">
        <v>76</v>
      </c>
      <c r="I44" s="30"/>
      <c r="J44" s="30"/>
      <c r="K44" s="30"/>
    </row>
    <row r="45" spans="8:11" x14ac:dyDescent="0.25">
      <c r="H45" s="30" t="s">
        <v>77</v>
      </c>
      <c r="I45" s="30"/>
      <c r="J45" s="30"/>
      <c r="K45" s="30"/>
    </row>
    <row r="46" spans="8:11" x14ac:dyDescent="0.25">
      <c r="H46" s="30" t="s">
        <v>78</v>
      </c>
      <c r="I46" s="30"/>
      <c r="J46" s="30"/>
      <c r="K46" s="30"/>
    </row>
    <row r="47" spans="8:11" x14ac:dyDescent="0.25">
      <c r="H47" s="30" t="s">
        <v>79</v>
      </c>
      <c r="I47" s="30"/>
      <c r="J47" s="30"/>
      <c r="K47" s="30"/>
    </row>
    <row r="48" spans="8:11" x14ac:dyDescent="0.25">
      <c r="H48" s="30"/>
      <c r="I48" s="30"/>
      <c r="J48" s="30"/>
      <c r="K48" s="30"/>
    </row>
    <row r="49" spans="8:11" x14ac:dyDescent="0.25">
      <c r="H49" s="30" t="s">
        <v>80</v>
      </c>
      <c r="I49" s="30"/>
      <c r="J49" s="30"/>
      <c r="K49" s="30"/>
    </row>
    <row r="50" spans="8:11" x14ac:dyDescent="0.25">
      <c r="H50" s="30" t="s">
        <v>81</v>
      </c>
      <c r="I50" s="30"/>
      <c r="J50" s="30"/>
      <c r="K50" s="30"/>
    </row>
    <row r="51" spans="8:11" x14ac:dyDescent="0.25">
      <c r="H51" s="30"/>
      <c r="I51" s="30"/>
      <c r="J51" s="30"/>
      <c r="K51" s="30"/>
    </row>
    <row r="52" spans="8:11" x14ac:dyDescent="0.25">
      <c r="H52" s="30"/>
      <c r="I52" s="30"/>
      <c r="J52" s="30"/>
      <c r="K52" s="30"/>
    </row>
    <row r="53" spans="8:11" x14ac:dyDescent="0.25">
      <c r="H53" s="30"/>
      <c r="I53" s="30"/>
      <c r="J53" s="30"/>
      <c r="K53" s="30"/>
    </row>
    <row r="54" spans="8:11" x14ac:dyDescent="0.25">
      <c r="H54" s="30"/>
      <c r="I54" s="30"/>
      <c r="J54" s="30"/>
      <c r="K54" s="30"/>
    </row>
    <row r="55" spans="8:11" x14ac:dyDescent="0.25">
      <c r="H55" s="30"/>
      <c r="I55" s="30"/>
      <c r="J55" s="30"/>
      <c r="K55" s="30"/>
    </row>
    <row r="56" spans="8:11" x14ac:dyDescent="0.25">
      <c r="H56" s="30"/>
      <c r="I56" s="30"/>
      <c r="J56" s="30"/>
      <c r="K56" s="30"/>
    </row>
    <row r="57" spans="8:11" x14ac:dyDescent="0.25">
      <c r="H57" s="30"/>
      <c r="I57" s="30"/>
      <c r="J57" s="30"/>
      <c r="K57" s="30"/>
    </row>
    <row r="58" spans="8:11" x14ac:dyDescent="0.25">
      <c r="H58" s="30"/>
      <c r="I58" s="30"/>
      <c r="J58" s="30"/>
      <c r="K58" s="30"/>
    </row>
    <row r="59" spans="8:11" x14ac:dyDescent="0.25">
      <c r="H59" s="30" t="s">
        <v>82</v>
      </c>
      <c r="I59" s="30"/>
      <c r="J59" s="30"/>
      <c r="K59" s="30"/>
    </row>
    <row r="60" spans="8:11" x14ac:dyDescent="0.25">
      <c r="H60" s="30"/>
      <c r="I60" s="30"/>
      <c r="J60" s="30"/>
      <c r="K60" s="30"/>
    </row>
    <row r="61" spans="8:11" x14ac:dyDescent="0.25">
      <c r="H61" s="30"/>
      <c r="I61" s="30"/>
      <c r="J61" s="30"/>
      <c r="K61" s="30"/>
    </row>
    <row r="62" spans="8:11" x14ac:dyDescent="0.25">
      <c r="H62" s="30"/>
      <c r="I62" s="30"/>
      <c r="J62" s="30"/>
      <c r="K62" s="30"/>
    </row>
    <row r="63" spans="8:11" x14ac:dyDescent="0.25">
      <c r="H63" s="30"/>
      <c r="I63" s="30"/>
      <c r="J63" s="30"/>
      <c r="K63" s="30"/>
    </row>
    <row r="64" spans="8:11" x14ac:dyDescent="0.25">
      <c r="H64" s="30"/>
      <c r="I64" s="30"/>
      <c r="J64" s="30"/>
      <c r="K64" s="30"/>
    </row>
    <row r="65" spans="8:11" x14ac:dyDescent="0.25">
      <c r="H65" s="30"/>
      <c r="I65" s="30"/>
      <c r="J65" s="30"/>
      <c r="K65" s="30"/>
    </row>
    <row r="66" spans="8:11" x14ac:dyDescent="0.25">
      <c r="H66" s="30"/>
      <c r="I66" s="30"/>
      <c r="J66" s="30"/>
      <c r="K66" s="30"/>
    </row>
    <row r="67" spans="8:11" x14ac:dyDescent="0.25">
      <c r="H67" s="30"/>
      <c r="I67" s="30"/>
      <c r="J67" s="30"/>
      <c r="K67" s="30"/>
    </row>
    <row r="68" spans="8:11" x14ac:dyDescent="0.25">
      <c r="H68" s="30"/>
      <c r="I68" s="30"/>
      <c r="J68" s="30"/>
      <c r="K68" s="30"/>
    </row>
    <row r="69" spans="8:11" x14ac:dyDescent="0.25">
      <c r="H69" s="30"/>
      <c r="I69" s="30"/>
      <c r="J69" s="30"/>
      <c r="K69" s="30"/>
    </row>
    <row r="70" spans="8:11" x14ac:dyDescent="0.25">
      <c r="H70" s="30" t="s">
        <v>83</v>
      </c>
      <c r="I70" s="30"/>
      <c r="J70" s="30"/>
      <c r="K70" s="30"/>
    </row>
    <row r="71" spans="8:11" x14ac:dyDescent="0.25">
      <c r="H71" s="30" t="s">
        <v>84</v>
      </c>
      <c r="I71" s="30"/>
      <c r="J71" s="30"/>
      <c r="K71" s="30"/>
    </row>
    <row r="72" spans="8:11" x14ac:dyDescent="0.25">
      <c r="H72" s="30" t="s">
        <v>85</v>
      </c>
      <c r="I72" s="30"/>
      <c r="J72" s="30"/>
      <c r="K72" s="30"/>
    </row>
    <row r="73" spans="8:11" x14ac:dyDescent="0.25">
      <c r="H73" s="30"/>
      <c r="I73" s="30"/>
      <c r="J73" s="30"/>
      <c r="K73" s="30"/>
    </row>
    <row r="74" spans="8:11" x14ac:dyDescent="0.25">
      <c r="H74" s="30" t="s">
        <v>86</v>
      </c>
      <c r="I74" s="30"/>
      <c r="J74" s="30"/>
      <c r="K74" s="30"/>
    </row>
    <row r="75" spans="8:11" x14ac:dyDescent="0.25">
      <c r="H75" s="30" t="s">
        <v>87</v>
      </c>
      <c r="I75" s="30"/>
      <c r="J75" s="30"/>
      <c r="K75" s="30"/>
    </row>
    <row r="76" spans="8:11" ht="18" thickBot="1" x14ac:dyDescent="0.35">
      <c r="H76" s="32" t="s">
        <v>88</v>
      </c>
      <c r="I76" s="30"/>
      <c r="J76" s="30"/>
      <c r="K76" s="30"/>
    </row>
    <row r="77" spans="8:11" ht="15.75" thickTop="1" x14ac:dyDescent="0.25">
      <c r="H77" s="30" t="s">
        <v>89</v>
      </c>
      <c r="I77" s="30"/>
      <c r="J77" s="30"/>
      <c r="K77" s="30"/>
    </row>
    <row r="78" spans="8:11" x14ac:dyDescent="0.25">
      <c r="H78" s="30"/>
      <c r="I78" s="30"/>
      <c r="J78" s="30"/>
      <c r="K78" s="30"/>
    </row>
    <row r="79" spans="8:11" x14ac:dyDescent="0.25">
      <c r="H79" s="30"/>
      <c r="I79" s="30"/>
      <c r="J79" s="30"/>
      <c r="K79" s="30"/>
    </row>
    <row r="80" spans="8:11" x14ac:dyDescent="0.25">
      <c r="H80" s="30"/>
      <c r="I80" s="30"/>
      <c r="J80" s="30"/>
      <c r="K80" s="30"/>
    </row>
    <row r="81" spans="8:11" x14ac:dyDescent="0.25">
      <c r="H81" s="30"/>
      <c r="I81" s="30"/>
      <c r="J81" s="30"/>
      <c r="K81" s="30"/>
    </row>
    <row r="82" spans="8:11" x14ac:dyDescent="0.25">
      <c r="H82" s="30"/>
      <c r="I82" s="30"/>
      <c r="J82" s="30"/>
      <c r="K82" s="30"/>
    </row>
    <row r="83" spans="8:11" x14ac:dyDescent="0.25">
      <c r="H83" s="30"/>
      <c r="I83" s="30"/>
      <c r="J83" s="30"/>
      <c r="K83" s="30"/>
    </row>
    <row r="84" spans="8:11" x14ac:dyDescent="0.25">
      <c r="H84" s="30"/>
      <c r="I84" s="30"/>
      <c r="J84" s="30"/>
      <c r="K84" s="30"/>
    </row>
    <row r="85" spans="8:11" x14ac:dyDescent="0.25">
      <c r="H85" s="30"/>
      <c r="I85" s="30"/>
      <c r="J85" s="30"/>
      <c r="K85" s="30"/>
    </row>
    <row r="86" spans="8:11" x14ac:dyDescent="0.25">
      <c r="H86" s="30"/>
      <c r="I86" s="30"/>
      <c r="J86" s="30"/>
      <c r="K86" s="30"/>
    </row>
    <row r="87" spans="8:11" x14ac:dyDescent="0.25">
      <c r="H87" s="30"/>
      <c r="I87" s="30"/>
      <c r="J87" s="30"/>
      <c r="K87" s="30"/>
    </row>
    <row r="88" spans="8:11" x14ac:dyDescent="0.25">
      <c r="H88" s="30"/>
      <c r="I88" s="30"/>
      <c r="J88" s="30"/>
      <c r="K88" s="30"/>
    </row>
    <row r="89" spans="8:11" x14ac:dyDescent="0.25">
      <c r="H89" s="30"/>
      <c r="I89" s="30"/>
      <c r="J89" s="30"/>
      <c r="K89" s="30"/>
    </row>
    <row r="90" spans="8:11" x14ac:dyDescent="0.25">
      <c r="H90" s="30"/>
      <c r="I90" s="30"/>
      <c r="J90" s="30"/>
      <c r="K90" s="30"/>
    </row>
    <row r="91" spans="8:11" x14ac:dyDescent="0.25">
      <c r="H91" s="30"/>
      <c r="I91" s="30"/>
      <c r="J91" s="30"/>
      <c r="K91" s="30"/>
    </row>
    <row r="92" spans="8:11" x14ac:dyDescent="0.25">
      <c r="H92" s="30"/>
      <c r="I92" s="30"/>
      <c r="J92" s="30"/>
      <c r="K92" s="30"/>
    </row>
    <row r="93" spans="8:11" x14ac:dyDescent="0.25">
      <c r="H93" s="30"/>
      <c r="I93" s="30"/>
      <c r="J93" s="30"/>
      <c r="K93" s="30"/>
    </row>
    <row r="94" spans="8:11" x14ac:dyDescent="0.25">
      <c r="H94" s="30"/>
      <c r="I94" s="30"/>
      <c r="J94" s="30"/>
      <c r="K94" s="30"/>
    </row>
    <row r="95" spans="8:11" x14ac:dyDescent="0.25">
      <c r="H95" s="30" t="s">
        <v>90</v>
      </c>
      <c r="I95" s="30"/>
      <c r="J95" s="30"/>
      <c r="K95" s="30"/>
    </row>
    <row r="96" spans="8:11" x14ac:dyDescent="0.25">
      <c r="H96" s="30" t="s">
        <v>91</v>
      </c>
      <c r="I96" s="30"/>
      <c r="J96" s="30"/>
      <c r="K96" s="30"/>
    </row>
    <row r="97" spans="8:11" x14ac:dyDescent="0.25">
      <c r="H97" s="30" t="s">
        <v>92</v>
      </c>
      <c r="I97" s="30"/>
      <c r="J97" s="30"/>
      <c r="K97" s="30"/>
    </row>
    <row r="98" spans="8:11" x14ac:dyDescent="0.25">
      <c r="H98" s="30" t="s">
        <v>93</v>
      </c>
      <c r="I98" s="30"/>
      <c r="J98" s="30"/>
      <c r="K98" s="30"/>
    </row>
    <row r="99" spans="8:11" x14ac:dyDescent="0.25">
      <c r="H99" s="30" t="s">
        <v>94</v>
      </c>
      <c r="I99" s="30"/>
      <c r="J99" s="30"/>
      <c r="K99" s="30"/>
    </row>
    <row r="100" spans="8:11" x14ac:dyDescent="0.25">
      <c r="H100" s="30"/>
      <c r="I100" s="30"/>
      <c r="J100" s="30"/>
      <c r="K100" s="30"/>
    </row>
    <row r="101" spans="8:11" x14ac:dyDescent="0.25">
      <c r="H101" s="30"/>
      <c r="I101" s="30"/>
      <c r="J101" s="30"/>
      <c r="K101" s="30"/>
    </row>
    <row r="102" spans="8:11" x14ac:dyDescent="0.25">
      <c r="H102" s="30"/>
      <c r="I102" s="30"/>
      <c r="J102" s="30"/>
      <c r="K102" s="30"/>
    </row>
    <row r="103" spans="8:11" x14ac:dyDescent="0.25">
      <c r="H103" s="30"/>
      <c r="I103" s="30"/>
      <c r="J103" s="30"/>
      <c r="K103" s="30"/>
    </row>
    <row r="104" spans="8:11" x14ac:dyDescent="0.25">
      <c r="H104" s="30"/>
      <c r="I104" s="30"/>
      <c r="J104" s="30"/>
      <c r="K104" s="30"/>
    </row>
    <row r="105" spans="8:11" x14ac:dyDescent="0.25">
      <c r="H105" s="30"/>
      <c r="I105" s="30"/>
      <c r="J105" s="30"/>
      <c r="K105" s="30"/>
    </row>
    <row r="106" spans="8:11" x14ac:dyDescent="0.25">
      <c r="H106" s="30"/>
      <c r="I106" s="30"/>
      <c r="J106" s="30"/>
      <c r="K106" s="30"/>
    </row>
    <row r="107" spans="8:11" x14ac:dyDescent="0.25">
      <c r="H107" s="30"/>
      <c r="I107" s="30"/>
      <c r="J107" s="30"/>
      <c r="K107" s="30"/>
    </row>
    <row r="108" spans="8:11" x14ac:dyDescent="0.25">
      <c r="H108" s="30"/>
      <c r="I108" s="30"/>
      <c r="J108" s="30"/>
      <c r="K108" s="30"/>
    </row>
    <row r="109" spans="8:11" x14ac:dyDescent="0.25">
      <c r="H109" s="30"/>
      <c r="I109" s="30"/>
      <c r="J109" s="30"/>
      <c r="K109" s="30"/>
    </row>
    <row r="110" spans="8:11" x14ac:dyDescent="0.25">
      <c r="H110" s="30" t="s">
        <v>95</v>
      </c>
      <c r="I110" s="30"/>
      <c r="J110" s="30"/>
      <c r="K110" s="30"/>
    </row>
    <row r="111" spans="8:11" x14ac:dyDescent="0.25">
      <c r="H111" s="30"/>
      <c r="I111" s="30"/>
      <c r="J111" s="30"/>
      <c r="K111" s="30"/>
    </row>
    <row r="112" spans="8:11" x14ac:dyDescent="0.25">
      <c r="H112" s="30" t="s">
        <v>96</v>
      </c>
      <c r="I112" s="30"/>
      <c r="J112" s="30"/>
      <c r="K112" s="30"/>
    </row>
    <row r="113" spans="8:11" x14ac:dyDescent="0.25">
      <c r="H113" s="30" t="s">
        <v>97</v>
      </c>
      <c r="I113" s="30"/>
      <c r="J113" s="30"/>
      <c r="K113" s="30"/>
    </row>
    <row r="114" spans="8:11" x14ac:dyDescent="0.25">
      <c r="H114" s="30"/>
      <c r="I114" s="30"/>
      <c r="J114" s="30"/>
      <c r="K114" s="30"/>
    </row>
    <row r="115" spans="8:11" ht="18" thickBot="1" x14ac:dyDescent="0.35">
      <c r="H115" s="32" t="s">
        <v>98</v>
      </c>
      <c r="I115" s="30"/>
      <c r="J115" s="30"/>
      <c r="K115" s="30"/>
    </row>
    <row r="116" spans="8:11" ht="15.75" thickTop="1" x14ac:dyDescent="0.25">
      <c r="H116" s="30" t="s">
        <v>99</v>
      </c>
      <c r="I116" s="30"/>
      <c r="J116" s="30"/>
      <c r="K116" s="30"/>
    </row>
    <row r="117" spans="8:11" x14ac:dyDescent="0.25">
      <c r="H117" s="30"/>
      <c r="I117" s="30"/>
      <c r="J117" s="30"/>
      <c r="K117" s="30"/>
    </row>
    <row r="118" spans="8:11" x14ac:dyDescent="0.25">
      <c r="H118" s="30"/>
      <c r="I118" s="30"/>
      <c r="J118" s="30"/>
      <c r="K118" s="30"/>
    </row>
    <row r="119" spans="8:11" x14ac:dyDescent="0.25">
      <c r="H119" s="30"/>
      <c r="I119" s="30"/>
      <c r="J119" s="30"/>
      <c r="K119" s="30"/>
    </row>
    <row r="120" spans="8:11" x14ac:dyDescent="0.25">
      <c r="H120" s="30"/>
      <c r="I120" s="30"/>
      <c r="J120" s="30"/>
      <c r="K120" s="30"/>
    </row>
    <row r="121" spans="8:11" x14ac:dyDescent="0.25">
      <c r="H121" s="30"/>
      <c r="I121" s="30"/>
      <c r="J121" s="30"/>
      <c r="K121" s="30"/>
    </row>
    <row r="122" spans="8:11" x14ac:dyDescent="0.25">
      <c r="H122" s="30"/>
      <c r="I122" s="30"/>
      <c r="J122" s="30"/>
      <c r="K122" s="30"/>
    </row>
    <row r="123" spans="8:11" x14ac:dyDescent="0.25">
      <c r="H123" s="30"/>
      <c r="I123" s="30"/>
      <c r="J123" s="30"/>
      <c r="K123" s="30"/>
    </row>
    <row r="124" spans="8:11" x14ac:dyDescent="0.25">
      <c r="H124" s="30"/>
      <c r="I124" s="30"/>
      <c r="J124" s="30"/>
      <c r="K124" s="30"/>
    </row>
    <row r="125" spans="8:11" x14ac:dyDescent="0.25">
      <c r="H125" s="30"/>
      <c r="I125" s="30"/>
      <c r="J125" s="30"/>
      <c r="K125" s="30"/>
    </row>
    <row r="126" spans="8:11" x14ac:dyDescent="0.25">
      <c r="H126" s="30"/>
      <c r="I126" s="30"/>
      <c r="J126" s="30"/>
      <c r="K126" s="30"/>
    </row>
    <row r="127" spans="8:11" x14ac:dyDescent="0.25">
      <c r="H127" s="30"/>
      <c r="I127" s="30"/>
      <c r="J127" s="30"/>
      <c r="K127" s="30"/>
    </row>
    <row r="128" spans="8:11" x14ac:dyDescent="0.25">
      <c r="H128" s="30"/>
      <c r="I128" s="30"/>
      <c r="J128" s="30"/>
      <c r="K128" s="30"/>
    </row>
    <row r="129" spans="8:11" x14ac:dyDescent="0.25">
      <c r="H129" s="30" t="s">
        <v>100</v>
      </c>
      <c r="I129" s="30"/>
      <c r="J129" s="30"/>
      <c r="K129" s="30"/>
    </row>
    <row r="130" spans="8:11" x14ac:dyDescent="0.25">
      <c r="H130" s="30"/>
      <c r="I130" s="30"/>
      <c r="J130" s="30"/>
      <c r="K130" s="30"/>
    </row>
    <row r="131" spans="8:11" x14ac:dyDescent="0.25">
      <c r="H131" s="30"/>
      <c r="I131" s="30"/>
      <c r="J131" s="30"/>
      <c r="K131" s="30"/>
    </row>
    <row r="132" spans="8:11" x14ac:dyDescent="0.25">
      <c r="H132" s="30"/>
      <c r="I132" s="30"/>
      <c r="J132" s="30"/>
      <c r="K132" s="30"/>
    </row>
    <row r="133" spans="8:11" x14ac:dyDescent="0.25">
      <c r="H133" s="30"/>
      <c r="I133" s="30"/>
      <c r="J133" s="30"/>
      <c r="K133" s="30"/>
    </row>
    <row r="134" spans="8:11" x14ac:dyDescent="0.25">
      <c r="H134" s="30"/>
      <c r="I134" s="30"/>
      <c r="J134" s="30"/>
      <c r="K134" s="30"/>
    </row>
    <row r="135" spans="8:11" x14ac:dyDescent="0.25">
      <c r="H135" s="30"/>
      <c r="I135" s="30"/>
      <c r="J135" s="30"/>
      <c r="K135" s="30"/>
    </row>
    <row r="136" spans="8:11" x14ac:dyDescent="0.25">
      <c r="H136" s="30"/>
      <c r="I136" s="30"/>
      <c r="J136" s="30"/>
      <c r="K136" s="30"/>
    </row>
    <row r="137" spans="8:11" x14ac:dyDescent="0.25">
      <c r="H137" s="30" t="s">
        <v>101</v>
      </c>
      <c r="I137" s="30"/>
      <c r="J137" s="30"/>
      <c r="K137" s="30"/>
    </row>
    <row r="138" spans="8:11" x14ac:dyDescent="0.25">
      <c r="H138" s="30"/>
      <c r="I138" s="30"/>
      <c r="J138" s="30"/>
      <c r="K138" s="30"/>
    </row>
    <row r="139" spans="8:11" x14ac:dyDescent="0.25">
      <c r="H139" s="30"/>
      <c r="I139" s="30"/>
      <c r="J139" s="30"/>
      <c r="K139" s="30"/>
    </row>
    <row r="140" spans="8:11" x14ac:dyDescent="0.25">
      <c r="H140" s="30"/>
      <c r="I140" s="30"/>
      <c r="J140" s="30"/>
      <c r="K140" s="30"/>
    </row>
    <row r="141" spans="8:11" x14ac:dyDescent="0.25">
      <c r="H141" s="30"/>
      <c r="I141" s="30"/>
      <c r="J141" s="30"/>
      <c r="K141" s="30"/>
    </row>
    <row r="142" spans="8:11" x14ac:dyDescent="0.25">
      <c r="H142" s="30"/>
      <c r="I142" s="30"/>
      <c r="J142" s="30"/>
      <c r="K142" s="30"/>
    </row>
    <row r="143" spans="8:11" x14ac:dyDescent="0.25">
      <c r="H143" s="30"/>
      <c r="I143" s="30"/>
      <c r="J143" s="30"/>
      <c r="K143" s="30"/>
    </row>
    <row r="144" spans="8:11" x14ac:dyDescent="0.25">
      <c r="H144" s="30"/>
      <c r="I144" s="30"/>
      <c r="J144" s="30"/>
      <c r="K144" s="30"/>
    </row>
    <row r="145" spans="8:11" x14ac:dyDescent="0.25">
      <c r="H145" s="30"/>
      <c r="I145" s="30"/>
      <c r="J145" s="30"/>
      <c r="K145" s="30"/>
    </row>
    <row r="146" spans="8:11" x14ac:dyDescent="0.25">
      <c r="H146" s="30"/>
      <c r="I146" s="30"/>
      <c r="J146" s="30"/>
      <c r="K146" s="30"/>
    </row>
    <row r="147" spans="8:11" x14ac:dyDescent="0.25">
      <c r="H147" s="30"/>
      <c r="I147" s="30"/>
      <c r="J147" s="30"/>
      <c r="K147" s="30"/>
    </row>
    <row r="148" spans="8:11" x14ac:dyDescent="0.25">
      <c r="H148" s="30"/>
      <c r="I148" s="30"/>
      <c r="J148" s="30"/>
      <c r="K148" s="30"/>
    </row>
    <row r="149" spans="8:11" x14ac:dyDescent="0.25">
      <c r="H149" s="30"/>
      <c r="I149" s="30"/>
      <c r="J149" s="30"/>
      <c r="K149" s="30"/>
    </row>
    <row r="150" spans="8:11" x14ac:dyDescent="0.25">
      <c r="H150" s="30"/>
      <c r="I150" s="30"/>
      <c r="J150" s="30"/>
      <c r="K150" s="30"/>
    </row>
    <row r="151" spans="8:11" x14ac:dyDescent="0.25">
      <c r="H151" s="30"/>
      <c r="I151" s="30"/>
      <c r="J151" s="30"/>
      <c r="K151" s="30"/>
    </row>
    <row r="152" spans="8:11" x14ac:dyDescent="0.25">
      <c r="H152" s="30"/>
      <c r="I152" s="30"/>
      <c r="J152" s="30"/>
      <c r="K152" s="30"/>
    </row>
    <row r="153" spans="8:11" x14ac:dyDescent="0.25">
      <c r="H153" s="30"/>
      <c r="I153" s="30"/>
      <c r="J153" s="30"/>
      <c r="K153" s="30"/>
    </row>
    <row r="154" spans="8:11" x14ac:dyDescent="0.25">
      <c r="H154" s="30"/>
      <c r="I154" s="30"/>
      <c r="J154" s="30"/>
      <c r="K154" s="30"/>
    </row>
    <row r="155" spans="8:11" x14ac:dyDescent="0.25">
      <c r="H155" s="30" t="s">
        <v>102</v>
      </c>
      <c r="I155" s="30"/>
      <c r="J155" s="30"/>
      <c r="K155" s="30"/>
    </row>
    <row r="156" spans="8:11" x14ac:dyDescent="0.25">
      <c r="H156" s="30" t="s">
        <v>103</v>
      </c>
      <c r="I156" s="30"/>
      <c r="J156" s="30"/>
      <c r="K156" s="30"/>
    </row>
    <row r="157" spans="8:11" x14ac:dyDescent="0.25">
      <c r="H157" s="30"/>
      <c r="I157" s="30"/>
      <c r="J157" s="30"/>
      <c r="K157" s="30"/>
    </row>
    <row r="158" spans="8:11" x14ac:dyDescent="0.25">
      <c r="H158" s="30"/>
      <c r="I158" s="30"/>
      <c r="J158" s="30"/>
      <c r="K158" s="30"/>
    </row>
    <row r="159" spans="8:11" x14ac:dyDescent="0.25">
      <c r="H159" s="30"/>
      <c r="I159" s="30"/>
      <c r="J159" s="30"/>
      <c r="K159" s="30"/>
    </row>
    <row r="160" spans="8:11" x14ac:dyDescent="0.25">
      <c r="H160" s="30"/>
      <c r="I160" s="30"/>
      <c r="J160" s="30"/>
      <c r="K160" s="30"/>
    </row>
    <row r="161" spans="8:11" x14ac:dyDescent="0.25">
      <c r="H161" s="30"/>
      <c r="I161" s="30"/>
      <c r="J161" s="30"/>
      <c r="K161" s="30"/>
    </row>
    <row r="162" spans="8:11" x14ac:dyDescent="0.25">
      <c r="H162" s="30"/>
      <c r="I162" s="30"/>
      <c r="J162" s="30"/>
      <c r="K162" s="30"/>
    </row>
    <row r="163" spans="8:11" x14ac:dyDescent="0.25">
      <c r="H163" s="30"/>
      <c r="I163" s="30"/>
      <c r="J163" s="30"/>
      <c r="K163" s="30"/>
    </row>
    <row r="164" spans="8:11" x14ac:dyDescent="0.25">
      <c r="H164" s="30"/>
      <c r="I164" s="30"/>
      <c r="J164" s="30"/>
      <c r="K164" s="30"/>
    </row>
    <row r="165" spans="8:11" x14ac:dyDescent="0.25">
      <c r="H165" s="30"/>
      <c r="I165" s="30"/>
      <c r="J165" s="30"/>
      <c r="K165" s="30"/>
    </row>
    <row r="166" spans="8:11" x14ac:dyDescent="0.25">
      <c r="H166" s="30"/>
      <c r="I166" s="30"/>
      <c r="J166" s="30"/>
      <c r="K166" s="30"/>
    </row>
    <row r="167" spans="8:11" x14ac:dyDescent="0.25">
      <c r="H167" s="30"/>
      <c r="I167" s="30"/>
      <c r="J167" s="30"/>
      <c r="K167" s="30"/>
    </row>
    <row r="168" spans="8:11" x14ac:dyDescent="0.25">
      <c r="H168" s="30"/>
      <c r="I168" s="30"/>
      <c r="J168" s="30"/>
      <c r="K168" s="30"/>
    </row>
    <row r="169" spans="8:11" x14ac:dyDescent="0.25">
      <c r="H169" s="30"/>
      <c r="I169" s="30"/>
      <c r="J169" s="30"/>
      <c r="K169" s="30"/>
    </row>
    <row r="170" spans="8:11" x14ac:dyDescent="0.25">
      <c r="H170" s="30"/>
      <c r="I170" s="30"/>
      <c r="J170" s="30"/>
      <c r="K170" s="30"/>
    </row>
    <row r="171" spans="8:11" x14ac:dyDescent="0.25">
      <c r="H171" s="30"/>
      <c r="I171" s="30"/>
      <c r="J171" s="30"/>
      <c r="K171" s="30"/>
    </row>
    <row r="172" spans="8:11" x14ac:dyDescent="0.25">
      <c r="H172" s="30"/>
      <c r="I172" s="30"/>
      <c r="J172" s="30"/>
      <c r="K172" s="30"/>
    </row>
    <row r="173" spans="8:11" x14ac:dyDescent="0.25">
      <c r="H173" s="30" t="s">
        <v>104</v>
      </c>
      <c r="I173" s="30"/>
      <c r="J173" s="30"/>
      <c r="K173" s="30"/>
    </row>
    <row r="174" spans="8:11" x14ac:dyDescent="0.25">
      <c r="H174" s="30" t="s">
        <v>105</v>
      </c>
      <c r="I174" s="30"/>
      <c r="J174" s="30"/>
      <c r="K174" s="30"/>
    </row>
    <row r="175" spans="8:11" x14ac:dyDescent="0.25">
      <c r="H175" s="30" t="s">
        <v>106</v>
      </c>
      <c r="I175" s="30"/>
      <c r="J175" s="30"/>
      <c r="K175" s="30"/>
    </row>
    <row r="176" spans="8:11" x14ac:dyDescent="0.25">
      <c r="H176" s="30"/>
      <c r="I176" s="30"/>
      <c r="J176" s="30"/>
      <c r="K176" s="30"/>
    </row>
    <row r="177" spans="8:11" x14ac:dyDescent="0.25">
      <c r="H177" s="30"/>
      <c r="I177" s="30"/>
      <c r="J177" s="30"/>
      <c r="K177" s="30"/>
    </row>
    <row r="178" spans="8:11" x14ac:dyDescent="0.25">
      <c r="H178" s="30"/>
      <c r="I178" s="30"/>
      <c r="J178" s="30"/>
      <c r="K178" s="30"/>
    </row>
    <row r="179" spans="8:11" x14ac:dyDescent="0.25">
      <c r="H179" s="30"/>
      <c r="I179" s="30"/>
      <c r="J179" s="30"/>
      <c r="K179" s="30"/>
    </row>
    <row r="180" spans="8:11" x14ac:dyDescent="0.25">
      <c r="H180" s="30"/>
      <c r="I180" s="30"/>
      <c r="J180" s="30"/>
      <c r="K180" s="30"/>
    </row>
    <row r="181" spans="8:11" x14ac:dyDescent="0.25">
      <c r="H181" s="30"/>
      <c r="I181" s="30"/>
      <c r="J181" s="30"/>
      <c r="K181" s="30"/>
    </row>
    <row r="182" spans="8:11" x14ac:dyDescent="0.25">
      <c r="H182" s="30"/>
      <c r="I182" s="30"/>
      <c r="J182" s="30"/>
      <c r="K182" s="30"/>
    </row>
    <row r="183" spans="8:11" x14ac:dyDescent="0.25">
      <c r="H183" s="30" t="s">
        <v>107</v>
      </c>
      <c r="I183" s="30"/>
      <c r="J183" s="30"/>
      <c r="K183" s="30"/>
    </row>
    <row r="184" spans="8:11" x14ac:dyDescent="0.25">
      <c r="H184" s="30" t="s">
        <v>108</v>
      </c>
      <c r="I184" s="30"/>
      <c r="J184" s="30"/>
      <c r="K184" s="30"/>
    </row>
    <row r="185" spans="8:11" x14ac:dyDescent="0.25">
      <c r="H185" s="30"/>
      <c r="I185" s="30"/>
      <c r="J185" s="30"/>
      <c r="K185" s="30"/>
    </row>
    <row r="186" spans="8:11" x14ac:dyDescent="0.25">
      <c r="H186" s="30"/>
      <c r="I186" s="30"/>
      <c r="J186" s="30"/>
      <c r="K186" s="30"/>
    </row>
    <row r="187" spans="8:11" x14ac:dyDescent="0.25">
      <c r="H187" s="30"/>
      <c r="I187" s="30"/>
      <c r="J187" s="30"/>
      <c r="K187" s="30"/>
    </row>
    <row r="188" spans="8:11" x14ac:dyDescent="0.25">
      <c r="H188" s="30"/>
      <c r="I188" s="30"/>
      <c r="J188" s="30"/>
      <c r="K188" s="30"/>
    </row>
    <row r="189" spans="8:11" x14ac:dyDescent="0.25">
      <c r="H189" s="30"/>
      <c r="I189" s="30"/>
      <c r="J189" s="30"/>
      <c r="K189" s="30"/>
    </row>
    <row r="190" spans="8:11" x14ac:dyDescent="0.25">
      <c r="H190" s="30"/>
      <c r="I190" s="30"/>
      <c r="J190" s="30"/>
      <c r="K190" s="30"/>
    </row>
    <row r="191" spans="8:11" x14ac:dyDescent="0.25">
      <c r="H191" s="30"/>
      <c r="I191" s="30"/>
      <c r="J191" s="30"/>
      <c r="K191" s="30"/>
    </row>
    <row r="192" spans="8:11" x14ac:dyDescent="0.25">
      <c r="H192" s="30"/>
      <c r="I192" s="30"/>
      <c r="J192" s="30"/>
      <c r="K192" s="30"/>
    </row>
    <row r="193" spans="8:11" x14ac:dyDescent="0.25">
      <c r="H193" s="30"/>
      <c r="I193" s="30"/>
      <c r="J193" s="30"/>
      <c r="K193" s="30"/>
    </row>
    <row r="194" spans="8:11" x14ac:dyDescent="0.25">
      <c r="H194" s="30"/>
      <c r="I194" s="30"/>
      <c r="J194" s="30"/>
      <c r="K194" s="30"/>
    </row>
    <row r="195" spans="8:11" x14ac:dyDescent="0.25">
      <c r="H195" s="30"/>
      <c r="I195" s="30"/>
      <c r="J195" s="30"/>
      <c r="K195" s="30"/>
    </row>
    <row r="196" spans="8:11" x14ac:dyDescent="0.25">
      <c r="H196" s="30"/>
      <c r="I196" s="30"/>
      <c r="J196" s="30"/>
      <c r="K196" s="30"/>
    </row>
    <row r="197" spans="8:11" x14ac:dyDescent="0.25">
      <c r="H197" s="30"/>
      <c r="I197" s="30"/>
      <c r="J197" s="30"/>
      <c r="K197" s="30"/>
    </row>
    <row r="198" spans="8:11" x14ac:dyDescent="0.25">
      <c r="H198" s="30"/>
      <c r="I198" s="30"/>
      <c r="J198" s="30"/>
      <c r="K198" s="30"/>
    </row>
    <row r="199" spans="8:11" x14ac:dyDescent="0.25">
      <c r="H199" s="30"/>
      <c r="I199" s="30"/>
      <c r="J199" s="30"/>
      <c r="K199" s="30"/>
    </row>
    <row r="200" spans="8:11" x14ac:dyDescent="0.25">
      <c r="H200" s="30" t="s">
        <v>109</v>
      </c>
      <c r="I200" s="30"/>
      <c r="J200" s="30"/>
      <c r="K200" s="30"/>
    </row>
    <row r="201" spans="8:11" x14ac:dyDescent="0.25">
      <c r="H201" s="30" t="s">
        <v>110</v>
      </c>
      <c r="I201" s="30"/>
      <c r="J201" s="30"/>
      <c r="K201" s="30"/>
    </row>
    <row r="202" spans="8:11" x14ac:dyDescent="0.25">
      <c r="H202" s="30"/>
      <c r="I202" s="30"/>
      <c r="J202" s="30"/>
      <c r="K202" s="30"/>
    </row>
    <row r="203" spans="8:11" x14ac:dyDescent="0.25">
      <c r="H203" s="30"/>
      <c r="I203" s="30"/>
      <c r="J203" s="30"/>
      <c r="K203" s="30"/>
    </row>
    <row r="204" spans="8:11" x14ac:dyDescent="0.25">
      <c r="H204" s="30"/>
      <c r="I204" s="30"/>
      <c r="J204" s="30"/>
      <c r="K204" s="30"/>
    </row>
    <row r="205" spans="8:11" x14ac:dyDescent="0.25">
      <c r="H205" s="30"/>
      <c r="I205" s="30"/>
      <c r="J205" s="30"/>
      <c r="K205" s="30"/>
    </row>
    <row r="206" spans="8:11" x14ac:dyDescent="0.25">
      <c r="H206" s="30" t="s">
        <v>111</v>
      </c>
      <c r="I206" s="30"/>
      <c r="J206" s="30"/>
      <c r="K206" s="30"/>
    </row>
    <row r="207" spans="8:11" x14ac:dyDescent="0.25">
      <c r="H207" s="30" t="s">
        <v>112</v>
      </c>
      <c r="I207" s="30"/>
      <c r="J207" s="30"/>
      <c r="K207" s="30"/>
    </row>
    <row r="208" spans="8:11" x14ac:dyDescent="0.25">
      <c r="H208" s="30" t="s">
        <v>113</v>
      </c>
      <c r="I208" s="30"/>
      <c r="J208" s="30"/>
      <c r="K208" s="30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1:M61"/>
  <sheetViews>
    <sheetView workbookViewId="0">
      <selection activeCell="B11" sqref="B11"/>
    </sheetView>
  </sheetViews>
  <sheetFormatPr baseColWidth="10" defaultColWidth="36.140625" defaultRowHeight="15" x14ac:dyDescent="0.25"/>
  <cols>
    <col min="1" max="1" width="12.85546875" bestFit="1" customWidth="1"/>
    <col min="2" max="2" width="19.85546875" customWidth="1"/>
    <col min="3" max="3" width="20.7109375" bestFit="1" customWidth="1"/>
    <col min="4" max="4" width="23.85546875" customWidth="1"/>
    <col min="5" max="5" width="12.140625" bestFit="1" customWidth="1"/>
    <col min="6" max="6" width="11.28515625" customWidth="1"/>
    <col min="7" max="7" width="9.42578125" customWidth="1"/>
    <col min="8" max="8" width="17.5703125" customWidth="1"/>
    <col min="9" max="9" width="8.28515625" customWidth="1"/>
    <col min="13" max="13" width="17.5703125" customWidth="1"/>
  </cols>
  <sheetData>
    <row r="1" spans="1:13" ht="26.25" x14ac:dyDescent="0.4">
      <c r="A1" s="18" t="s">
        <v>33</v>
      </c>
      <c r="B1" s="19"/>
      <c r="C1" s="19"/>
      <c r="D1" s="19"/>
      <c r="E1" s="19"/>
      <c r="F1" s="19"/>
      <c r="G1" s="20" t="s">
        <v>30</v>
      </c>
    </row>
    <row r="2" spans="1:13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13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13" ht="16.5" thickBot="1" x14ac:dyDescent="0.3">
      <c r="A4" s="24"/>
      <c r="B4" s="25"/>
      <c r="C4" s="25"/>
      <c r="D4" s="25"/>
      <c r="E4" s="25"/>
      <c r="F4" s="25"/>
      <c r="G4" s="26"/>
    </row>
    <row r="7" spans="1:13" x14ac:dyDescent="0.25">
      <c r="A7" s="1" t="s">
        <v>4</v>
      </c>
    </row>
    <row r="8" spans="1:13" x14ac:dyDescent="0.25">
      <c r="A8" t="s">
        <v>38</v>
      </c>
    </row>
    <row r="9" spans="1:13" x14ac:dyDescent="0.25">
      <c r="A9" t="s">
        <v>39</v>
      </c>
    </row>
    <row r="10" spans="1:13" x14ac:dyDescent="0.25">
      <c r="A10" t="s">
        <v>40</v>
      </c>
    </row>
    <row r="13" spans="1:13" x14ac:dyDescent="0.25">
      <c r="J13" s="30" t="s">
        <v>118</v>
      </c>
      <c r="K13" s="30"/>
      <c r="L13" s="30"/>
      <c r="M13" s="30"/>
    </row>
    <row r="14" spans="1:13" x14ac:dyDescent="0.25">
      <c r="J14" s="30" t="s">
        <v>119</v>
      </c>
      <c r="K14" s="30"/>
      <c r="L14" s="30"/>
      <c r="M14" s="30"/>
    </row>
    <row r="15" spans="1:13" x14ac:dyDescent="0.25">
      <c r="J15" s="30" t="s">
        <v>120</v>
      </c>
      <c r="K15" s="30"/>
      <c r="L15" s="30"/>
      <c r="M15" s="30"/>
    </row>
    <row r="16" spans="1:13" x14ac:dyDescent="0.25">
      <c r="B16" s="36" t="s">
        <v>138</v>
      </c>
      <c r="C16" s="36"/>
      <c r="D16" s="36"/>
      <c r="G16" s="10" t="s">
        <v>1</v>
      </c>
      <c r="H16" s="11" t="s">
        <v>22</v>
      </c>
      <c r="J16" s="30" t="s">
        <v>123</v>
      </c>
      <c r="K16" s="30"/>
      <c r="L16" s="30"/>
      <c r="M16" s="30"/>
    </row>
    <row r="17" spans="2:13" x14ac:dyDescent="0.25">
      <c r="B17" s="1" t="s">
        <v>0</v>
      </c>
      <c r="C17" s="1" t="s">
        <v>1</v>
      </c>
      <c r="D17" s="1" t="s">
        <v>22</v>
      </c>
      <c r="G17" s="12" t="s">
        <v>3</v>
      </c>
      <c r="H17" s="13" t="s">
        <v>27</v>
      </c>
      <c r="J17" s="30"/>
      <c r="K17" s="30"/>
      <c r="L17" s="30"/>
      <c r="M17" s="30"/>
    </row>
    <row r="18" spans="2:13" x14ac:dyDescent="0.25">
      <c r="B18" t="s">
        <v>8</v>
      </c>
      <c r="C18" t="s">
        <v>2</v>
      </c>
      <c r="D18" s="27" t="str">
        <f>VLOOKUP(C18,$G$17:$H$25,2,0)</f>
        <v>Sehr geehrter Herr</v>
      </c>
      <c r="G18" s="14" t="s">
        <v>2</v>
      </c>
      <c r="H18" s="15" t="s">
        <v>28</v>
      </c>
      <c r="J18" s="30" t="s">
        <v>124</v>
      </c>
      <c r="K18" s="30"/>
      <c r="L18" s="30"/>
      <c r="M18" s="30"/>
    </row>
    <row r="19" spans="2:13" x14ac:dyDescent="0.25">
      <c r="B19" t="s">
        <v>11</v>
      </c>
      <c r="C19" t="s">
        <v>3</v>
      </c>
      <c r="D19" s="27" t="str">
        <f t="shared" ref="D19:D24" si="0">VLOOKUP(C19,$G$17:$H$25,2,0)</f>
        <v>Sehr geehrte Frau</v>
      </c>
      <c r="G19" s="14" t="s">
        <v>25</v>
      </c>
      <c r="H19" s="15" t="s">
        <v>29</v>
      </c>
      <c r="J19" s="30" t="s">
        <v>125</v>
      </c>
      <c r="K19" s="30"/>
      <c r="L19" s="30"/>
      <c r="M19" s="30"/>
    </row>
    <row r="20" spans="2:13" x14ac:dyDescent="0.25">
      <c r="B20" t="s">
        <v>13</v>
      </c>
      <c r="C20" t="s">
        <v>37</v>
      </c>
      <c r="D20" s="27" t="e">
        <f t="shared" si="0"/>
        <v>#N/A</v>
      </c>
      <c r="G20" s="14" t="s">
        <v>23</v>
      </c>
      <c r="H20" s="15" t="s">
        <v>15</v>
      </c>
      <c r="J20" s="30" t="s">
        <v>126</v>
      </c>
      <c r="K20" s="30"/>
      <c r="L20" s="30"/>
      <c r="M20" s="30"/>
    </row>
    <row r="21" spans="2:13" x14ac:dyDescent="0.25">
      <c r="B21" t="s">
        <v>16</v>
      </c>
      <c r="C21" t="s">
        <v>3</v>
      </c>
      <c r="D21" s="27" t="str">
        <f t="shared" si="0"/>
        <v>Sehr geehrte Frau</v>
      </c>
      <c r="G21" s="14"/>
      <c r="H21" s="15"/>
      <c r="J21" s="30" t="s">
        <v>127</v>
      </c>
      <c r="K21" s="30"/>
      <c r="L21" s="30"/>
      <c r="M21" s="30"/>
    </row>
    <row r="22" spans="2:13" x14ac:dyDescent="0.25">
      <c r="B22" t="s">
        <v>20</v>
      </c>
      <c r="C22" t="s">
        <v>23</v>
      </c>
      <c r="D22" s="27" t="str">
        <f t="shared" si="0"/>
        <v>Madame</v>
      </c>
      <c r="G22" s="14"/>
      <c r="H22" s="15"/>
      <c r="J22" s="30" t="s">
        <v>128</v>
      </c>
      <c r="K22" s="30"/>
      <c r="L22" s="30"/>
      <c r="M22" s="30"/>
    </row>
    <row r="23" spans="2:13" x14ac:dyDescent="0.25">
      <c r="B23" t="s">
        <v>24</v>
      </c>
      <c r="C23" t="s">
        <v>25</v>
      </c>
      <c r="D23" s="27" t="str">
        <f t="shared" si="0"/>
        <v>Liebe Familie</v>
      </c>
      <c r="G23" s="14"/>
      <c r="H23" s="15"/>
      <c r="J23" s="30" t="s">
        <v>129</v>
      </c>
      <c r="K23" s="30"/>
      <c r="L23" s="30"/>
      <c r="M23" s="30"/>
    </row>
    <row r="24" spans="2:13" x14ac:dyDescent="0.25">
      <c r="B24" t="s">
        <v>121</v>
      </c>
      <c r="C24" t="s">
        <v>122</v>
      </c>
      <c r="D24" s="27" t="e">
        <f t="shared" si="0"/>
        <v>#N/A</v>
      </c>
      <c r="G24" s="14"/>
      <c r="H24" s="15"/>
      <c r="J24" s="30"/>
      <c r="K24" s="30"/>
      <c r="L24" s="30"/>
      <c r="M24" s="30"/>
    </row>
    <row r="25" spans="2:13" x14ac:dyDescent="0.25">
      <c r="G25" s="16"/>
      <c r="H25" s="17"/>
      <c r="J25" s="30"/>
      <c r="K25" s="30"/>
      <c r="L25" s="30"/>
      <c r="M25" s="30"/>
    </row>
    <row r="26" spans="2:13" x14ac:dyDescent="0.25">
      <c r="J26" s="30"/>
      <c r="K26" s="30"/>
      <c r="L26" s="30"/>
      <c r="M26" s="30"/>
    </row>
    <row r="27" spans="2:13" x14ac:dyDescent="0.25">
      <c r="B27" s="36" t="s">
        <v>139</v>
      </c>
      <c r="C27" s="36"/>
      <c r="D27" s="36"/>
      <c r="J27" s="30"/>
      <c r="K27" s="30"/>
      <c r="L27" s="30"/>
      <c r="M27" s="30"/>
    </row>
    <row r="28" spans="2:13" x14ac:dyDescent="0.25">
      <c r="B28" s="1" t="s">
        <v>0</v>
      </c>
      <c r="C28" s="1" t="s">
        <v>1</v>
      </c>
      <c r="D28" s="1" t="s">
        <v>22</v>
      </c>
      <c r="J28" s="30"/>
      <c r="K28" s="30"/>
      <c r="L28" s="30"/>
      <c r="M28" s="30"/>
    </row>
    <row r="29" spans="2:13" x14ac:dyDescent="0.25">
      <c r="B29" t="s">
        <v>8</v>
      </c>
      <c r="C29" t="s">
        <v>2</v>
      </c>
      <c r="D29" s="27" t="str">
        <f>IFERROR(VLOOKUP(C29,$G$17:$H$25,2,0),"")</f>
        <v>Sehr geehrter Herr</v>
      </c>
      <c r="J29" s="30"/>
      <c r="K29" s="30"/>
      <c r="L29" s="30"/>
      <c r="M29" s="30"/>
    </row>
    <row r="30" spans="2:13" x14ac:dyDescent="0.25">
      <c r="B30" t="s">
        <v>11</v>
      </c>
      <c r="C30" t="s">
        <v>3</v>
      </c>
      <c r="D30" s="27" t="str">
        <f t="shared" ref="D30:D35" si="1">IFERROR(VLOOKUP(C30,$G$17:$H$25,2,0),"")</f>
        <v>Sehr geehrte Frau</v>
      </c>
      <c r="J30" s="30"/>
      <c r="K30" s="30"/>
      <c r="L30" s="30"/>
      <c r="M30" s="30"/>
    </row>
    <row r="31" spans="2:13" x14ac:dyDescent="0.25">
      <c r="B31" t="s">
        <v>13</v>
      </c>
      <c r="C31" t="s">
        <v>37</v>
      </c>
      <c r="D31" s="27" t="str">
        <f t="shared" si="1"/>
        <v/>
      </c>
      <c r="J31" s="30"/>
      <c r="K31" s="30"/>
      <c r="L31" s="30"/>
      <c r="M31" s="30"/>
    </row>
    <row r="32" spans="2:13" x14ac:dyDescent="0.25">
      <c r="B32" t="s">
        <v>16</v>
      </c>
      <c r="C32" t="s">
        <v>3</v>
      </c>
      <c r="D32" s="27" t="str">
        <f t="shared" si="1"/>
        <v>Sehr geehrte Frau</v>
      </c>
      <c r="J32" s="30"/>
      <c r="K32" s="30"/>
      <c r="L32" s="30"/>
      <c r="M32" s="30"/>
    </row>
    <row r="33" spans="2:13" x14ac:dyDescent="0.25">
      <c r="B33" t="s">
        <v>20</v>
      </c>
      <c r="C33" t="s">
        <v>23</v>
      </c>
      <c r="D33" s="27" t="str">
        <f t="shared" si="1"/>
        <v>Madame</v>
      </c>
      <c r="J33" s="30" t="s">
        <v>130</v>
      </c>
      <c r="K33" s="30"/>
      <c r="L33" s="30"/>
      <c r="M33" s="30"/>
    </row>
    <row r="34" spans="2:13" x14ac:dyDescent="0.25">
      <c r="B34" t="s">
        <v>24</v>
      </c>
      <c r="C34" t="s">
        <v>25</v>
      </c>
      <c r="D34" s="27" t="str">
        <f t="shared" si="1"/>
        <v>Liebe Familie</v>
      </c>
      <c r="J34" s="30"/>
      <c r="K34" s="30"/>
      <c r="L34" s="30"/>
      <c r="M34" s="30"/>
    </row>
    <row r="35" spans="2:13" x14ac:dyDescent="0.25">
      <c r="B35" t="s">
        <v>121</v>
      </c>
      <c r="C35" t="s">
        <v>122</v>
      </c>
      <c r="D35" s="27" t="str">
        <f t="shared" si="1"/>
        <v/>
      </c>
      <c r="J35" s="30" t="s">
        <v>131</v>
      </c>
      <c r="K35" s="30"/>
      <c r="L35" s="30"/>
      <c r="M35" s="30"/>
    </row>
    <row r="36" spans="2:13" x14ac:dyDescent="0.25">
      <c r="J36" s="30" t="s">
        <v>132</v>
      </c>
      <c r="K36" s="30"/>
      <c r="L36" s="30"/>
      <c r="M36" s="30"/>
    </row>
    <row r="37" spans="2:13" x14ac:dyDescent="0.25">
      <c r="J37" s="30"/>
      <c r="K37" s="30"/>
      <c r="L37" s="30"/>
      <c r="M37" s="30"/>
    </row>
    <row r="38" spans="2:13" x14ac:dyDescent="0.25">
      <c r="B38" s="36" t="s">
        <v>140</v>
      </c>
      <c r="C38" s="36"/>
      <c r="D38" s="36"/>
      <c r="J38" s="30" t="s">
        <v>133</v>
      </c>
      <c r="K38" s="30"/>
      <c r="L38" s="30"/>
      <c r="M38" s="30"/>
    </row>
    <row r="39" spans="2:13" x14ac:dyDescent="0.25">
      <c r="B39" s="1" t="s">
        <v>0</v>
      </c>
      <c r="C39" s="1" t="s">
        <v>1</v>
      </c>
      <c r="D39" s="1" t="s">
        <v>22</v>
      </c>
      <c r="J39" s="30"/>
      <c r="K39" s="30"/>
      <c r="L39" s="30"/>
      <c r="M39" s="30"/>
    </row>
    <row r="40" spans="2:13" x14ac:dyDescent="0.25">
      <c r="B40" t="s">
        <v>8</v>
      </c>
      <c r="C40" t="s">
        <v>2</v>
      </c>
      <c r="D40" s="27" t="str">
        <f>IFERROR(VLOOKUP(C40,$G$17:$H$25,2,0),"FEHLER")</f>
        <v>Sehr geehrter Herr</v>
      </c>
      <c r="J40" s="30"/>
      <c r="K40" s="30"/>
      <c r="L40" s="30"/>
      <c r="M40" s="30"/>
    </row>
    <row r="41" spans="2:13" x14ac:dyDescent="0.25">
      <c r="B41" t="s">
        <v>11</v>
      </c>
      <c r="C41" t="s">
        <v>3</v>
      </c>
      <c r="D41" s="27" t="str">
        <f t="shared" ref="D41:D46" si="2">IFERROR(VLOOKUP(C41,$G$17:$H$25,2,0),"FEHLER")</f>
        <v>Sehr geehrte Frau</v>
      </c>
      <c r="J41" s="30"/>
      <c r="K41" s="30"/>
      <c r="L41" s="30"/>
      <c r="M41" s="30"/>
    </row>
    <row r="42" spans="2:13" x14ac:dyDescent="0.25">
      <c r="B42" t="s">
        <v>13</v>
      </c>
      <c r="C42" t="s">
        <v>37</v>
      </c>
      <c r="D42" s="27" t="str">
        <f t="shared" si="2"/>
        <v>FEHLER</v>
      </c>
      <c r="J42" s="30"/>
      <c r="K42" s="30"/>
      <c r="L42" s="30"/>
      <c r="M42" s="30"/>
    </row>
    <row r="43" spans="2:13" x14ac:dyDescent="0.25">
      <c r="B43" t="s">
        <v>16</v>
      </c>
      <c r="C43" t="s">
        <v>3</v>
      </c>
      <c r="D43" s="27" t="str">
        <f t="shared" si="2"/>
        <v>Sehr geehrte Frau</v>
      </c>
      <c r="J43" s="30" t="s">
        <v>134</v>
      </c>
      <c r="K43" s="30"/>
      <c r="L43" s="30"/>
      <c r="M43" s="30"/>
    </row>
    <row r="44" spans="2:13" x14ac:dyDescent="0.25">
      <c r="B44" t="s">
        <v>20</v>
      </c>
      <c r="C44" t="s">
        <v>23</v>
      </c>
      <c r="D44" s="27" t="str">
        <f t="shared" si="2"/>
        <v>Madame</v>
      </c>
      <c r="J44" s="30" t="s">
        <v>135</v>
      </c>
      <c r="K44" s="30"/>
      <c r="L44" s="30"/>
      <c r="M44" s="30"/>
    </row>
    <row r="45" spans="2:13" x14ac:dyDescent="0.25">
      <c r="B45" t="s">
        <v>24</v>
      </c>
      <c r="C45" t="s">
        <v>25</v>
      </c>
      <c r="D45" s="27" t="str">
        <f t="shared" si="2"/>
        <v>Liebe Familie</v>
      </c>
      <c r="J45" s="30" t="s">
        <v>136</v>
      </c>
      <c r="K45" s="30"/>
      <c r="L45" s="30"/>
      <c r="M45" s="30"/>
    </row>
    <row r="46" spans="2:13" x14ac:dyDescent="0.25">
      <c r="B46" t="s">
        <v>121</v>
      </c>
      <c r="C46" t="s">
        <v>122</v>
      </c>
      <c r="D46" s="27" t="str">
        <f t="shared" si="2"/>
        <v>FEHLER</v>
      </c>
      <c r="J46" s="30"/>
      <c r="K46" s="30"/>
      <c r="L46" s="30"/>
      <c r="M46" s="30"/>
    </row>
    <row r="47" spans="2:13" x14ac:dyDescent="0.25">
      <c r="J47" s="30"/>
      <c r="K47" s="30"/>
      <c r="L47" s="30"/>
      <c r="M47" s="30"/>
    </row>
    <row r="48" spans="2:13" x14ac:dyDescent="0.25">
      <c r="J48" s="30"/>
      <c r="K48" s="30"/>
      <c r="L48" s="30"/>
      <c r="M48" s="30"/>
    </row>
    <row r="49" spans="10:13" x14ac:dyDescent="0.25">
      <c r="J49" s="30"/>
      <c r="K49" s="30"/>
      <c r="L49" s="30"/>
      <c r="M49" s="30"/>
    </row>
    <row r="50" spans="10:13" x14ac:dyDescent="0.25">
      <c r="J50" s="30" t="s">
        <v>137</v>
      </c>
      <c r="K50" s="30"/>
      <c r="L50" s="30"/>
      <c r="M50" s="30"/>
    </row>
    <row r="51" spans="10:13" x14ac:dyDescent="0.25">
      <c r="J51" s="30"/>
      <c r="K51" s="30"/>
      <c r="L51" s="30"/>
      <c r="M51" s="30"/>
    </row>
    <row r="52" spans="10:13" x14ac:dyDescent="0.25">
      <c r="J52" s="30"/>
      <c r="K52" s="30"/>
      <c r="L52" s="30"/>
      <c r="M52" s="30"/>
    </row>
    <row r="53" spans="10:13" x14ac:dyDescent="0.25">
      <c r="J53" s="30"/>
      <c r="K53" s="30"/>
      <c r="L53" s="30"/>
      <c r="M53" s="30"/>
    </row>
    <row r="54" spans="10:13" x14ac:dyDescent="0.25">
      <c r="J54" s="30"/>
      <c r="K54" s="30"/>
      <c r="L54" s="30"/>
      <c r="M54" s="30"/>
    </row>
    <row r="55" spans="10:13" x14ac:dyDescent="0.25">
      <c r="J55" s="30"/>
      <c r="K55" s="30"/>
      <c r="L55" s="30"/>
      <c r="M55" s="30"/>
    </row>
    <row r="56" spans="10:13" x14ac:dyDescent="0.25">
      <c r="J56" s="30"/>
      <c r="K56" s="30"/>
      <c r="L56" s="30"/>
      <c r="M56" s="30"/>
    </row>
    <row r="57" spans="10:13" x14ac:dyDescent="0.25">
      <c r="J57" s="30"/>
      <c r="K57" s="30"/>
      <c r="L57" s="30"/>
      <c r="M57" s="30"/>
    </row>
    <row r="58" spans="10:13" x14ac:dyDescent="0.25">
      <c r="J58" s="30"/>
      <c r="K58" s="30"/>
      <c r="L58" s="30"/>
      <c r="M58" s="30"/>
    </row>
    <row r="59" spans="10:13" x14ac:dyDescent="0.25">
      <c r="J59" s="30"/>
      <c r="K59" s="30"/>
      <c r="L59" s="30"/>
      <c r="M59" s="30"/>
    </row>
    <row r="60" spans="10:13" x14ac:dyDescent="0.25">
      <c r="J60" s="30"/>
      <c r="K60" s="30"/>
      <c r="L60" s="30"/>
      <c r="M60" s="30"/>
    </row>
    <row r="61" spans="10:13" x14ac:dyDescent="0.25">
      <c r="J61" s="30"/>
      <c r="K61" s="30"/>
      <c r="L61" s="30"/>
      <c r="M61" s="30"/>
    </row>
  </sheetData>
  <mergeCells count="3">
    <mergeCell ref="B16:D16"/>
    <mergeCell ref="B27:D27"/>
    <mergeCell ref="B38:D38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</sheetPr>
  <dimension ref="A1:P33"/>
  <sheetViews>
    <sheetView workbookViewId="0">
      <selection activeCell="E13" sqref="E13"/>
    </sheetView>
  </sheetViews>
  <sheetFormatPr baseColWidth="10" defaultColWidth="36.140625" defaultRowHeight="15" x14ac:dyDescent="0.25"/>
  <cols>
    <col min="1" max="1" width="12.85546875" bestFit="1" customWidth="1"/>
    <col min="2" max="2" width="19.42578125" customWidth="1"/>
    <col min="3" max="3" width="10.85546875" bestFit="1" customWidth="1"/>
    <col min="4" max="4" width="11.140625" customWidth="1"/>
    <col min="5" max="5" width="12.140625" bestFit="1" customWidth="1"/>
    <col min="6" max="6" width="11.28515625" customWidth="1"/>
    <col min="7" max="7" width="9.42578125" customWidth="1"/>
    <col min="8" max="8" width="7.85546875" customWidth="1"/>
    <col min="9" max="9" width="7.5703125" customWidth="1"/>
    <col min="10" max="10" width="13.7109375" customWidth="1"/>
    <col min="11" max="11" width="15.42578125" customWidth="1"/>
    <col min="12" max="12" width="15.28515625" customWidth="1"/>
    <col min="13" max="13" width="7.42578125" customWidth="1"/>
    <col min="16" max="16" width="38.28515625" customWidth="1"/>
  </cols>
  <sheetData>
    <row r="1" spans="1:16" ht="26.25" x14ac:dyDescent="0.4">
      <c r="A1" s="18" t="s">
        <v>33</v>
      </c>
      <c r="B1" s="19"/>
      <c r="C1" s="19"/>
      <c r="D1" s="19"/>
      <c r="E1" s="19"/>
      <c r="F1" s="19"/>
      <c r="G1" s="20" t="s">
        <v>30</v>
      </c>
    </row>
    <row r="2" spans="1:16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16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16" ht="16.5" thickBot="1" x14ac:dyDescent="0.3">
      <c r="A4" s="24" t="s">
        <v>117</v>
      </c>
      <c r="B4" s="25"/>
      <c r="C4" s="25"/>
      <c r="D4" s="25"/>
      <c r="E4" s="25"/>
      <c r="F4" s="25"/>
      <c r="G4" s="26"/>
    </row>
    <row r="5" spans="1:16" x14ac:dyDescent="0.25">
      <c r="A5" s="1"/>
    </row>
    <row r="6" spans="1:16" x14ac:dyDescent="0.25">
      <c r="A6" s="1"/>
    </row>
    <row r="7" spans="1:16" x14ac:dyDescent="0.25">
      <c r="A7" s="1" t="s">
        <v>4</v>
      </c>
      <c r="N7" s="30" t="s">
        <v>147</v>
      </c>
      <c r="O7" s="30"/>
      <c r="P7" s="30"/>
    </row>
    <row r="8" spans="1:16" x14ac:dyDescent="0.25">
      <c r="A8" t="s">
        <v>5</v>
      </c>
      <c r="N8" s="30" t="s">
        <v>148</v>
      </c>
      <c r="O8" s="30"/>
      <c r="P8" s="30"/>
    </row>
    <row r="9" spans="1:16" x14ac:dyDescent="0.25">
      <c r="A9" t="s">
        <v>41</v>
      </c>
      <c r="N9" s="30"/>
      <c r="O9" s="30"/>
      <c r="P9" s="30"/>
    </row>
    <row r="10" spans="1:16" x14ac:dyDescent="0.25">
      <c r="N10" s="30" t="s">
        <v>149</v>
      </c>
      <c r="O10" s="30"/>
      <c r="P10" s="30"/>
    </row>
    <row r="11" spans="1:16" x14ac:dyDescent="0.25">
      <c r="N11" s="30" t="s">
        <v>152</v>
      </c>
      <c r="O11" s="30"/>
      <c r="P11" s="30"/>
    </row>
    <row r="12" spans="1:16" x14ac:dyDescent="0.25">
      <c r="N12" s="30" t="s">
        <v>153</v>
      </c>
      <c r="O12" s="30"/>
      <c r="P12" s="30"/>
    </row>
    <row r="13" spans="1:16" x14ac:dyDescent="0.25">
      <c r="N13" s="30"/>
      <c r="O13" s="30"/>
      <c r="P13" s="30"/>
    </row>
    <row r="14" spans="1:16" x14ac:dyDescent="0.25">
      <c r="N14" s="30" t="s">
        <v>150</v>
      </c>
      <c r="O14" s="30"/>
      <c r="P14" s="30"/>
    </row>
    <row r="15" spans="1:16" x14ac:dyDescent="0.25">
      <c r="N15" s="30" t="s">
        <v>151</v>
      </c>
      <c r="O15" s="30"/>
      <c r="P15" s="30"/>
    </row>
    <row r="16" spans="1:16" x14ac:dyDescent="0.25">
      <c r="N16" s="30" t="s">
        <v>154</v>
      </c>
      <c r="O16" s="30"/>
      <c r="P16" s="30"/>
    </row>
    <row r="17" spans="2:16" ht="15.75" thickBot="1" x14ac:dyDescent="0.3">
      <c r="B17" s="1" t="s">
        <v>0</v>
      </c>
      <c r="C17" s="28" t="s">
        <v>6</v>
      </c>
      <c r="D17" s="28" t="s">
        <v>7</v>
      </c>
      <c r="E17" s="1" t="s">
        <v>1</v>
      </c>
      <c r="J17" s="2" t="s">
        <v>42</v>
      </c>
      <c r="K17" s="2" t="s">
        <v>43</v>
      </c>
      <c r="L17" s="3" t="s">
        <v>44</v>
      </c>
      <c r="N17" s="30"/>
      <c r="O17" s="30"/>
      <c r="P17" s="30"/>
    </row>
    <row r="18" spans="2:16" ht="15.75" thickTop="1" x14ac:dyDescent="0.25">
      <c r="B18" t="s">
        <v>8</v>
      </c>
      <c r="C18" s="29" t="s">
        <v>9</v>
      </c>
      <c r="D18" s="29" t="s">
        <v>10</v>
      </c>
      <c r="E18" s="27" t="str">
        <f>VLOOKUP(D18,$J$18:$L$20,IF(C18="m",2,3),0)</f>
        <v>Herr</v>
      </c>
      <c r="J18" s="6" t="s">
        <v>10</v>
      </c>
      <c r="K18" s="6" t="s">
        <v>2</v>
      </c>
      <c r="L18" s="7" t="s">
        <v>3</v>
      </c>
      <c r="N18" s="30"/>
      <c r="O18" s="30"/>
      <c r="P18" s="30"/>
    </row>
    <row r="19" spans="2:16" x14ac:dyDescent="0.25">
      <c r="B19" t="s">
        <v>11</v>
      </c>
      <c r="C19" s="29" t="s">
        <v>12</v>
      </c>
      <c r="D19" s="29" t="s">
        <v>10</v>
      </c>
      <c r="E19" s="27" t="str">
        <f t="shared" ref="E19:E23" si="0">VLOOKUP(D19,$J$18:$L$20,IF(C19="m",2,3),0)</f>
        <v>Frau</v>
      </c>
      <c r="J19" s="4" t="s">
        <v>12</v>
      </c>
      <c r="K19" s="4" t="s">
        <v>14</v>
      </c>
      <c r="L19" s="5" t="s">
        <v>15</v>
      </c>
      <c r="N19" s="30"/>
      <c r="O19" s="30"/>
      <c r="P19" s="30"/>
    </row>
    <row r="20" spans="2:16" x14ac:dyDescent="0.25">
      <c r="B20" t="s">
        <v>13</v>
      </c>
      <c r="C20" s="29" t="s">
        <v>9</v>
      </c>
      <c r="D20" s="29" t="s">
        <v>10</v>
      </c>
      <c r="E20" s="27" t="str">
        <f t="shared" si="0"/>
        <v>Herr</v>
      </c>
      <c r="J20" s="8" t="s">
        <v>17</v>
      </c>
      <c r="K20" s="8" t="s">
        <v>18</v>
      </c>
      <c r="L20" s="9" t="s">
        <v>19</v>
      </c>
      <c r="N20" s="30"/>
      <c r="O20" s="30"/>
      <c r="P20" s="30"/>
    </row>
    <row r="21" spans="2:16" x14ac:dyDescent="0.25">
      <c r="B21" t="s">
        <v>16</v>
      </c>
      <c r="C21" s="29" t="s">
        <v>12</v>
      </c>
      <c r="D21" s="29" t="s">
        <v>10</v>
      </c>
      <c r="E21" s="27" t="str">
        <f t="shared" si="0"/>
        <v>Frau</v>
      </c>
      <c r="N21" s="30" t="s">
        <v>155</v>
      </c>
      <c r="O21" s="30"/>
      <c r="P21" s="30"/>
    </row>
    <row r="22" spans="2:16" x14ac:dyDescent="0.25">
      <c r="B22" t="s">
        <v>20</v>
      </c>
      <c r="C22" s="29" t="s">
        <v>12</v>
      </c>
      <c r="D22" s="29" t="s">
        <v>12</v>
      </c>
      <c r="E22" s="27" t="str">
        <f t="shared" si="0"/>
        <v>Madame</v>
      </c>
      <c r="N22" s="30" t="s">
        <v>156</v>
      </c>
      <c r="O22" s="30"/>
      <c r="P22" s="30"/>
    </row>
    <row r="23" spans="2:16" x14ac:dyDescent="0.25">
      <c r="B23" t="s">
        <v>21</v>
      </c>
      <c r="C23" s="29" t="s">
        <v>9</v>
      </c>
      <c r="D23" s="29" t="s">
        <v>17</v>
      </c>
      <c r="E23" s="27" t="str">
        <f t="shared" si="0"/>
        <v>Signor</v>
      </c>
      <c r="N23" s="30"/>
      <c r="O23" s="30"/>
      <c r="P23" s="30"/>
    </row>
    <row r="24" spans="2:16" x14ac:dyDescent="0.25">
      <c r="N24" s="30" t="s">
        <v>157</v>
      </c>
      <c r="O24" s="30"/>
      <c r="P24" s="30"/>
    </row>
    <row r="25" spans="2:16" x14ac:dyDescent="0.25">
      <c r="N25" s="30" t="s">
        <v>158</v>
      </c>
      <c r="O25" s="30"/>
      <c r="P25" s="30"/>
    </row>
    <row r="26" spans="2:16" x14ac:dyDescent="0.25">
      <c r="N26" s="30"/>
      <c r="O26" s="30"/>
      <c r="P26" s="30"/>
    </row>
    <row r="27" spans="2:16" x14ac:dyDescent="0.25">
      <c r="N27" s="30" t="s">
        <v>159</v>
      </c>
      <c r="O27" s="30"/>
      <c r="P27" s="30"/>
    </row>
    <row r="28" spans="2:16" x14ac:dyDescent="0.25">
      <c r="N28" s="30"/>
      <c r="O28" s="30"/>
      <c r="P28" s="30"/>
    </row>
    <row r="29" spans="2:16" x14ac:dyDescent="0.25">
      <c r="N29" s="30"/>
      <c r="O29" s="30"/>
      <c r="P29" s="30"/>
    </row>
    <row r="30" spans="2:16" x14ac:dyDescent="0.25">
      <c r="N30" s="30"/>
      <c r="O30" s="30"/>
      <c r="P30" s="30"/>
    </row>
    <row r="31" spans="2:16" x14ac:dyDescent="0.25">
      <c r="N31" s="30"/>
      <c r="O31" s="30"/>
      <c r="P31" s="30"/>
    </row>
    <row r="32" spans="2:16" x14ac:dyDescent="0.25">
      <c r="N32" s="30" t="s">
        <v>160</v>
      </c>
      <c r="O32" s="30"/>
      <c r="P32" s="30"/>
    </row>
    <row r="33" spans="14:16" x14ac:dyDescent="0.25">
      <c r="N33" s="30" t="s">
        <v>161</v>
      </c>
      <c r="O33" s="30"/>
      <c r="P33" s="30"/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</sheetPr>
  <dimension ref="A1:S57"/>
  <sheetViews>
    <sheetView workbookViewId="0">
      <selection activeCell="B2" sqref="B2"/>
    </sheetView>
  </sheetViews>
  <sheetFormatPr baseColWidth="10" defaultRowHeight="15" x14ac:dyDescent="0.25"/>
  <cols>
    <col min="8" max="8" width="6.28515625" customWidth="1"/>
  </cols>
  <sheetData>
    <row r="1" spans="1:19" ht="26.25" x14ac:dyDescent="0.4">
      <c r="A1" s="18" t="s">
        <v>33</v>
      </c>
      <c r="B1" s="19"/>
      <c r="C1" s="19"/>
      <c r="D1" s="19"/>
      <c r="E1" s="19"/>
      <c r="F1" s="19"/>
      <c r="G1" s="20" t="s">
        <v>30</v>
      </c>
    </row>
    <row r="2" spans="1:19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19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19" ht="16.5" thickBot="1" x14ac:dyDescent="0.3">
      <c r="A4" s="24" t="s">
        <v>162</v>
      </c>
      <c r="B4" s="25"/>
      <c r="C4" s="25"/>
      <c r="D4" s="25"/>
      <c r="E4" s="25"/>
      <c r="F4" s="25"/>
      <c r="G4" s="26"/>
    </row>
    <row r="7" spans="1:19" x14ac:dyDescent="0.25">
      <c r="A7" s="1" t="s">
        <v>4</v>
      </c>
    </row>
    <row r="8" spans="1:19" x14ac:dyDescent="0.25">
      <c r="A8" t="s">
        <v>163</v>
      </c>
    </row>
    <row r="9" spans="1:19" x14ac:dyDescent="0.25">
      <c r="A9" t="s">
        <v>164</v>
      </c>
    </row>
    <row r="10" spans="1:19" x14ac:dyDescent="0.25"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x14ac:dyDescent="0.25">
      <c r="H11" s="30"/>
      <c r="I11" s="30" t="s">
        <v>182</v>
      </c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spans="1:19" x14ac:dyDescent="0.25">
      <c r="H12" s="30"/>
      <c r="I12" s="30" t="s">
        <v>183</v>
      </c>
      <c r="J12" s="30"/>
      <c r="K12" s="30"/>
      <c r="L12" s="30"/>
      <c r="M12" s="30"/>
      <c r="N12" s="30"/>
      <c r="O12" s="30"/>
      <c r="P12" s="30"/>
      <c r="Q12" s="30"/>
      <c r="R12" s="30"/>
      <c r="S12" s="30"/>
    </row>
    <row r="13" spans="1:19" x14ac:dyDescent="0.25">
      <c r="B13" s="33">
        <v>24565</v>
      </c>
      <c r="C13" t="s">
        <v>165</v>
      </c>
      <c r="H13" s="30"/>
      <c r="I13" s="30" t="s">
        <v>184</v>
      </c>
      <c r="J13" s="30"/>
      <c r="K13" s="30"/>
      <c r="L13" s="30"/>
      <c r="M13" s="30"/>
      <c r="N13" s="30"/>
      <c r="O13" s="30"/>
      <c r="P13" s="30"/>
      <c r="Q13" s="30"/>
      <c r="R13" s="30"/>
      <c r="S13" s="30"/>
    </row>
    <row r="14" spans="1:19" x14ac:dyDescent="0.25">
      <c r="B14" s="33">
        <v>19244</v>
      </c>
      <c r="C14" t="s">
        <v>166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</row>
    <row r="15" spans="1:19" x14ac:dyDescent="0.25">
      <c r="B15" s="33">
        <v>26530</v>
      </c>
      <c r="C15" t="s">
        <v>167</v>
      </c>
      <c r="H15" s="30"/>
      <c r="I15" s="30" t="s">
        <v>185</v>
      </c>
      <c r="J15" s="30"/>
      <c r="K15" s="30"/>
      <c r="L15" s="30"/>
      <c r="M15" s="30"/>
      <c r="N15" s="30"/>
      <c r="O15" s="30"/>
      <c r="P15" s="30"/>
      <c r="Q15" s="30"/>
      <c r="R15" s="30"/>
      <c r="S15" s="30"/>
    </row>
    <row r="16" spans="1:19" x14ac:dyDescent="0.25">
      <c r="B16" s="33">
        <v>12479</v>
      </c>
      <c r="C16" t="s">
        <v>168</v>
      </c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</row>
    <row r="17" spans="2:19" x14ac:dyDescent="0.25">
      <c r="B17" s="33">
        <v>29578</v>
      </c>
      <c r="C17" t="s">
        <v>169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8" spans="2:19" x14ac:dyDescent="0.25">
      <c r="B18" s="33">
        <v>17840</v>
      </c>
      <c r="C18" t="s">
        <v>170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</row>
    <row r="19" spans="2:19" x14ac:dyDescent="0.25"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</row>
    <row r="20" spans="2:19" x14ac:dyDescent="0.25"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</row>
    <row r="21" spans="2:19" x14ac:dyDescent="0.25"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</row>
    <row r="22" spans="2:19" x14ac:dyDescent="0.25">
      <c r="H22" s="30"/>
      <c r="I22" s="30" t="s">
        <v>186</v>
      </c>
      <c r="J22" s="30"/>
      <c r="K22" s="30"/>
      <c r="L22" s="30"/>
      <c r="M22" s="30"/>
      <c r="N22" s="30"/>
      <c r="O22" s="30"/>
      <c r="P22" s="30"/>
      <c r="Q22" s="30"/>
      <c r="R22" s="30"/>
      <c r="S22" s="30"/>
    </row>
    <row r="23" spans="2:19" x14ac:dyDescent="0.25">
      <c r="B23" t="s">
        <v>171</v>
      </c>
      <c r="C23" t="s">
        <v>169</v>
      </c>
      <c r="H23" s="30"/>
      <c r="I23" s="30" t="s">
        <v>187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</row>
    <row r="24" spans="2:19" x14ac:dyDescent="0.25">
      <c r="B24" t="s">
        <v>172</v>
      </c>
      <c r="C24" s="34">
        <f>INDEX(B13:B18,MATCH(C23,C13:C18,0))</f>
        <v>29578</v>
      </c>
      <c r="H24" s="30"/>
      <c r="I24" s="30" t="s">
        <v>191</v>
      </c>
      <c r="J24" s="30"/>
      <c r="K24" s="30"/>
      <c r="L24" s="30"/>
      <c r="M24" s="30"/>
      <c r="N24" s="30"/>
      <c r="O24" s="30"/>
      <c r="P24" s="30"/>
      <c r="Q24" s="30"/>
      <c r="R24" s="30"/>
      <c r="S24" s="30"/>
    </row>
    <row r="25" spans="2:19" x14ac:dyDescent="0.25"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2:19" x14ac:dyDescent="0.25"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</row>
    <row r="27" spans="2:19" x14ac:dyDescent="0.25"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</row>
    <row r="28" spans="2:19" x14ac:dyDescent="0.25">
      <c r="C28" s="33">
        <f>INDEX(B13:B18,2)</f>
        <v>19244</v>
      </c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</row>
    <row r="29" spans="2:19" x14ac:dyDescent="0.25">
      <c r="C29">
        <f>MATCH(C23,C13:C18,0)</f>
        <v>5</v>
      </c>
      <c r="H29" s="30"/>
      <c r="I29" s="30" t="s">
        <v>188</v>
      </c>
      <c r="J29" s="30"/>
      <c r="K29" s="30"/>
      <c r="L29" s="30"/>
      <c r="M29" s="30"/>
      <c r="N29" s="30"/>
      <c r="O29" s="30"/>
      <c r="P29" s="30"/>
      <c r="Q29" s="30"/>
      <c r="R29" s="30"/>
      <c r="S29" s="30"/>
    </row>
    <row r="30" spans="2:19" x14ac:dyDescent="0.25">
      <c r="H30" s="30"/>
      <c r="I30" s="30" t="s">
        <v>189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</row>
    <row r="31" spans="2:19" x14ac:dyDescent="0.25">
      <c r="C31" s="33"/>
      <c r="H31" s="30"/>
      <c r="I31" s="30" t="s">
        <v>190</v>
      </c>
      <c r="J31" s="30"/>
      <c r="K31" s="30"/>
      <c r="L31" s="30"/>
      <c r="M31" s="30"/>
      <c r="N31" s="30"/>
      <c r="O31" s="30"/>
      <c r="P31" s="30"/>
      <c r="Q31" s="30"/>
      <c r="R31" s="30"/>
      <c r="S31" s="30"/>
    </row>
    <row r="32" spans="2:19" x14ac:dyDescent="0.25">
      <c r="H32" s="30"/>
      <c r="I32" s="30" t="s">
        <v>192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</row>
    <row r="33" spans="8:19" x14ac:dyDescent="0.25"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8:19" x14ac:dyDescent="0.25"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</row>
    <row r="35" spans="8:19" x14ac:dyDescent="0.25"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</row>
    <row r="36" spans="8:19" x14ac:dyDescent="0.25"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8:19" x14ac:dyDescent="0.25"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</row>
    <row r="38" spans="8:19" x14ac:dyDescent="0.25">
      <c r="H38" s="30"/>
      <c r="I38" s="30" t="s">
        <v>193</v>
      </c>
      <c r="J38" s="30"/>
      <c r="K38" s="30"/>
      <c r="L38" s="30"/>
      <c r="M38" s="30"/>
      <c r="N38" s="30"/>
      <c r="O38" s="30"/>
      <c r="P38" s="30"/>
      <c r="Q38" s="30"/>
      <c r="R38" s="30"/>
      <c r="S38" s="30"/>
    </row>
    <row r="39" spans="8:19" x14ac:dyDescent="0.25"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</row>
    <row r="40" spans="8:19" x14ac:dyDescent="0.25"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</row>
    <row r="41" spans="8:19" x14ac:dyDescent="0.25"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</row>
    <row r="42" spans="8:19" x14ac:dyDescent="0.25"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  <row r="43" spans="8:19" x14ac:dyDescent="0.25">
      <c r="H43" s="30"/>
      <c r="I43" s="30" t="s">
        <v>194</v>
      </c>
      <c r="J43" s="30"/>
      <c r="K43" s="30"/>
      <c r="L43" s="30"/>
      <c r="M43" s="30"/>
      <c r="N43" s="30"/>
      <c r="O43" s="30"/>
      <c r="P43" s="30"/>
      <c r="Q43" s="30"/>
      <c r="R43" s="30"/>
      <c r="S43" s="30"/>
    </row>
    <row r="44" spans="8:19" x14ac:dyDescent="0.25">
      <c r="H44" s="30"/>
      <c r="I44" s="30" t="s">
        <v>195</v>
      </c>
      <c r="J44" s="30"/>
      <c r="K44" s="30"/>
      <c r="L44" s="30"/>
      <c r="M44" s="30"/>
      <c r="N44" s="30"/>
      <c r="O44" s="30"/>
      <c r="P44" s="30"/>
      <c r="Q44" s="30"/>
      <c r="R44" s="30"/>
      <c r="S44" s="30"/>
    </row>
    <row r="45" spans="8:19" x14ac:dyDescent="0.25"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</row>
    <row r="46" spans="8:19" x14ac:dyDescent="0.25">
      <c r="H46" s="30"/>
      <c r="I46" s="30" t="s">
        <v>196</v>
      </c>
      <c r="J46" s="30"/>
      <c r="K46" s="30"/>
      <c r="L46" s="30"/>
      <c r="M46" s="30"/>
      <c r="N46" s="30"/>
      <c r="O46" s="30"/>
      <c r="P46" s="30"/>
      <c r="Q46" s="30"/>
      <c r="R46" s="30"/>
      <c r="S46" s="30"/>
    </row>
    <row r="47" spans="8:19" x14ac:dyDescent="0.25"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</row>
    <row r="48" spans="8:19" x14ac:dyDescent="0.25"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</row>
    <row r="49" spans="8:19" x14ac:dyDescent="0.25"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</row>
    <row r="50" spans="8:19" x14ac:dyDescent="0.25"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</row>
    <row r="51" spans="8:19" x14ac:dyDescent="0.25"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</row>
    <row r="52" spans="8:19" x14ac:dyDescent="0.25"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</row>
    <row r="53" spans="8:19" x14ac:dyDescent="0.25"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</row>
    <row r="54" spans="8:19" x14ac:dyDescent="0.25"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</row>
    <row r="55" spans="8:19" x14ac:dyDescent="0.25">
      <c r="H55" s="30"/>
      <c r="I55" s="30" t="s">
        <v>197</v>
      </c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8:19" x14ac:dyDescent="0.25">
      <c r="H56" s="31"/>
      <c r="I56" s="31" t="s">
        <v>198</v>
      </c>
      <c r="J56" s="30"/>
      <c r="K56" s="30"/>
      <c r="L56" s="30"/>
      <c r="M56" s="30"/>
      <c r="N56" s="30"/>
      <c r="O56" s="30"/>
      <c r="P56" s="30"/>
      <c r="Q56" s="30"/>
      <c r="R56" s="30"/>
      <c r="S56" s="30"/>
    </row>
    <row r="57" spans="8:19" x14ac:dyDescent="0.25"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</row>
  </sheetData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</sheetPr>
  <dimension ref="A1:T85"/>
  <sheetViews>
    <sheetView workbookViewId="0">
      <selection activeCell="A2" sqref="A2"/>
    </sheetView>
  </sheetViews>
  <sheetFormatPr baseColWidth="10" defaultRowHeight="15" x14ac:dyDescent="0.25"/>
  <cols>
    <col min="9" max="9" width="5.28515625" customWidth="1"/>
  </cols>
  <sheetData>
    <row r="1" spans="1:20" ht="26.25" x14ac:dyDescent="0.4">
      <c r="A1" s="18" t="s">
        <v>33</v>
      </c>
      <c r="B1" s="19"/>
      <c r="C1" s="19"/>
      <c r="D1" s="19"/>
      <c r="E1" s="19"/>
      <c r="F1" s="19"/>
      <c r="G1" s="20" t="s">
        <v>30</v>
      </c>
    </row>
    <row r="2" spans="1:20" ht="15.75" x14ac:dyDescent="0.25">
      <c r="A2" s="21"/>
      <c r="B2" s="22"/>
      <c r="C2" s="22"/>
      <c r="D2" s="22"/>
      <c r="E2" s="22"/>
      <c r="F2" s="22"/>
      <c r="G2" s="23" t="s">
        <v>31</v>
      </c>
    </row>
    <row r="3" spans="1:20" ht="15.75" x14ac:dyDescent="0.25">
      <c r="A3" s="21"/>
      <c r="B3" s="22"/>
      <c r="C3" s="22"/>
      <c r="D3" s="22"/>
      <c r="E3" s="22"/>
      <c r="F3" s="22"/>
      <c r="G3" s="23" t="s">
        <v>32</v>
      </c>
    </row>
    <row r="4" spans="1:20" ht="16.5" thickBot="1" x14ac:dyDescent="0.3">
      <c r="A4" s="24" t="s">
        <v>162</v>
      </c>
      <c r="B4" s="25"/>
      <c r="C4" s="25"/>
      <c r="D4" s="25"/>
      <c r="E4" s="25"/>
      <c r="F4" s="25"/>
      <c r="G4" s="26"/>
    </row>
    <row r="6" spans="1:20" x14ac:dyDescent="0.25">
      <c r="A6" s="1" t="s">
        <v>4</v>
      </c>
    </row>
    <row r="7" spans="1:20" x14ac:dyDescent="0.25">
      <c r="A7" t="s">
        <v>173</v>
      </c>
    </row>
    <row r="9" spans="1:20" x14ac:dyDescent="0.25"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1:20" ht="15.75" thickBot="1" x14ac:dyDescent="0.3">
      <c r="C10" s="2"/>
      <c r="D10" s="2" t="s">
        <v>174</v>
      </c>
      <c r="E10" s="2" t="s">
        <v>175</v>
      </c>
      <c r="F10" s="2" t="s">
        <v>176</v>
      </c>
      <c r="G10" s="3" t="s">
        <v>177</v>
      </c>
      <c r="I10" s="30"/>
      <c r="J10" s="30" t="s">
        <v>199</v>
      </c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1:20" ht="15.75" thickTop="1" x14ac:dyDescent="0.25">
      <c r="C11" s="4" t="s">
        <v>165</v>
      </c>
      <c r="D11" s="4">
        <v>34</v>
      </c>
      <c r="E11" s="4">
        <v>42</v>
      </c>
      <c r="F11" s="4">
        <v>654</v>
      </c>
      <c r="G11" s="5">
        <v>65</v>
      </c>
      <c r="I11" s="30"/>
      <c r="J11" s="30" t="s">
        <v>200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</row>
    <row r="12" spans="1:20" x14ac:dyDescent="0.25">
      <c r="C12" s="6" t="s">
        <v>166</v>
      </c>
      <c r="D12" s="6">
        <v>45</v>
      </c>
      <c r="E12" s="6">
        <v>4</v>
      </c>
      <c r="F12" s="6">
        <v>343</v>
      </c>
      <c r="G12" s="7">
        <v>77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</row>
    <row r="13" spans="1:20" x14ac:dyDescent="0.25">
      <c r="C13" s="4" t="s">
        <v>168</v>
      </c>
      <c r="D13" s="4">
        <v>23</v>
      </c>
      <c r="E13" s="4">
        <v>9</v>
      </c>
      <c r="F13" s="4">
        <v>232</v>
      </c>
      <c r="G13" s="5">
        <v>66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</row>
    <row r="14" spans="1:20" x14ac:dyDescent="0.25">
      <c r="C14" s="8" t="s">
        <v>178</v>
      </c>
      <c r="D14" s="8">
        <v>12</v>
      </c>
      <c r="E14" s="8">
        <v>765</v>
      </c>
      <c r="F14" s="8">
        <v>121</v>
      </c>
      <c r="G14" s="9">
        <v>98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</row>
    <row r="15" spans="1:20" x14ac:dyDescent="0.25"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</row>
    <row r="16" spans="1:20" x14ac:dyDescent="0.25">
      <c r="I16" s="30"/>
      <c r="J16" s="30" t="s">
        <v>201</v>
      </c>
      <c r="K16" s="30"/>
      <c r="L16" s="30"/>
      <c r="M16" s="30"/>
      <c r="N16" s="30"/>
      <c r="O16" s="30"/>
      <c r="P16" s="30"/>
      <c r="Q16" s="30"/>
      <c r="R16" s="30"/>
      <c r="S16" s="30"/>
      <c r="T16" s="30"/>
    </row>
    <row r="17" spans="2:20" x14ac:dyDescent="0.25">
      <c r="I17" s="30"/>
      <c r="J17" s="30" t="s">
        <v>202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spans="2:20" x14ac:dyDescent="0.25">
      <c r="I18" s="30"/>
      <c r="J18" s="30" t="s">
        <v>203</v>
      </c>
      <c r="K18" s="30"/>
      <c r="L18" s="30"/>
      <c r="M18" s="30"/>
      <c r="N18" s="30"/>
      <c r="O18" s="30"/>
      <c r="P18" s="30"/>
      <c r="Q18" s="30"/>
      <c r="R18" s="30"/>
      <c r="S18" s="30"/>
      <c r="T18" s="30"/>
    </row>
    <row r="19" spans="2:20" x14ac:dyDescent="0.25">
      <c r="B19" t="s">
        <v>179</v>
      </c>
      <c r="C19" t="s">
        <v>165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</row>
    <row r="20" spans="2:20" x14ac:dyDescent="0.25">
      <c r="B20" t="s">
        <v>180</v>
      </c>
      <c r="C20" t="s">
        <v>175</v>
      </c>
      <c r="I20" s="30"/>
      <c r="J20" s="30" t="s">
        <v>204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2:20" x14ac:dyDescent="0.25">
      <c r="B21" t="s">
        <v>181</v>
      </c>
      <c r="C21" s="35">
        <f>INDEX(D11:G14,MATCH(C19,C11:C14,0),MATCH(C20,D10:G10,0))</f>
        <v>42</v>
      </c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</row>
    <row r="22" spans="2:20" x14ac:dyDescent="0.25">
      <c r="I22" s="30"/>
      <c r="J22" s="30" t="s">
        <v>205</v>
      </c>
      <c r="K22" s="30"/>
      <c r="L22" s="30"/>
      <c r="M22" s="30"/>
      <c r="N22" s="30"/>
      <c r="O22" s="30"/>
      <c r="P22" s="30"/>
      <c r="Q22" s="30"/>
      <c r="R22" s="30"/>
      <c r="S22" s="30"/>
      <c r="T22" s="30"/>
    </row>
    <row r="23" spans="2:20" x14ac:dyDescent="0.25"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</row>
    <row r="24" spans="2:20" x14ac:dyDescent="0.25">
      <c r="C24">
        <f>INDEX(D11:G14,2,3)</f>
        <v>343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</row>
    <row r="25" spans="2:20" x14ac:dyDescent="0.25"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</row>
    <row r="26" spans="2:20" x14ac:dyDescent="0.25">
      <c r="C26">
        <f>MATCH(C19,C11:C14,0)</f>
        <v>1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2:20" x14ac:dyDescent="0.25"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</row>
    <row r="28" spans="2:20" x14ac:dyDescent="0.25">
      <c r="C28">
        <f>MATCH(C20,D10:G10,0)</f>
        <v>2</v>
      </c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</row>
    <row r="29" spans="2:20" x14ac:dyDescent="0.25"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</row>
    <row r="30" spans="2:20" x14ac:dyDescent="0.25"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</row>
    <row r="31" spans="2:20" x14ac:dyDescent="0.25">
      <c r="I31" s="30"/>
      <c r="J31" s="30" t="s">
        <v>206</v>
      </c>
      <c r="K31" s="30"/>
      <c r="L31" s="30"/>
      <c r="M31" s="30"/>
      <c r="N31" s="30"/>
      <c r="O31" s="30"/>
      <c r="P31" s="30"/>
      <c r="Q31" s="30"/>
      <c r="R31" s="30"/>
      <c r="S31" s="30"/>
      <c r="T31" s="30"/>
    </row>
    <row r="32" spans="2:20" x14ac:dyDescent="0.25">
      <c r="I32" s="30"/>
      <c r="J32" s="30" t="s">
        <v>207</v>
      </c>
      <c r="K32" s="30"/>
      <c r="L32" s="30"/>
      <c r="M32" s="30"/>
      <c r="N32" s="30"/>
      <c r="O32" s="30"/>
      <c r="P32" s="30"/>
      <c r="Q32" s="30"/>
      <c r="R32" s="30"/>
      <c r="S32" s="30"/>
      <c r="T32" s="30"/>
    </row>
    <row r="33" spans="9:20" x14ac:dyDescent="0.25"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</row>
    <row r="34" spans="9:20" x14ac:dyDescent="0.25"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</row>
    <row r="35" spans="9:20" x14ac:dyDescent="0.25"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</row>
    <row r="36" spans="9:20" x14ac:dyDescent="0.25">
      <c r="I36" s="30"/>
      <c r="J36" s="30" t="s">
        <v>208</v>
      </c>
      <c r="K36" s="30"/>
      <c r="L36" s="30"/>
      <c r="M36" s="30"/>
      <c r="N36" s="30"/>
      <c r="O36" s="30"/>
      <c r="P36" s="30"/>
      <c r="Q36" s="30"/>
      <c r="R36" s="30"/>
      <c r="S36" s="30"/>
      <c r="T36" s="30"/>
    </row>
    <row r="37" spans="9:20" x14ac:dyDescent="0.25"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</row>
    <row r="38" spans="9:20" x14ac:dyDescent="0.25">
      <c r="I38" s="30"/>
      <c r="J38" s="30" t="s">
        <v>209</v>
      </c>
      <c r="K38" s="30"/>
      <c r="L38" s="30"/>
      <c r="M38" s="30"/>
      <c r="N38" s="30"/>
      <c r="O38" s="30"/>
      <c r="P38" s="30"/>
      <c r="Q38" s="30"/>
      <c r="R38" s="30"/>
      <c r="S38" s="30"/>
      <c r="T38" s="30"/>
    </row>
    <row r="39" spans="9:20" x14ac:dyDescent="0.25">
      <c r="I39" s="30"/>
      <c r="J39" s="30" t="s">
        <v>210</v>
      </c>
      <c r="K39" s="30"/>
      <c r="L39" s="30"/>
      <c r="M39" s="30"/>
      <c r="N39" s="30"/>
      <c r="O39" s="30"/>
      <c r="P39" s="30"/>
      <c r="Q39" s="30"/>
      <c r="R39" s="30"/>
      <c r="S39" s="30"/>
      <c r="T39" s="30"/>
    </row>
    <row r="40" spans="9:20" x14ac:dyDescent="0.25"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</row>
    <row r="41" spans="9:20" x14ac:dyDescent="0.25"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</row>
    <row r="42" spans="9:20" x14ac:dyDescent="0.25"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</row>
    <row r="43" spans="9:20" x14ac:dyDescent="0.25"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</row>
    <row r="44" spans="9:20" x14ac:dyDescent="0.25"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</row>
    <row r="45" spans="9:20" x14ac:dyDescent="0.25"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spans="9:20" x14ac:dyDescent="0.25"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</row>
    <row r="47" spans="9:20" x14ac:dyDescent="0.25"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</row>
    <row r="48" spans="9:20" x14ac:dyDescent="0.25"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</row>
    <row r="49" spans="9:20" x14ac:dyDescent="0.25">
      <c r="I49" s="30"/>
      <c r="J49" s="30" t="s">
        <v>211</v>
      </c>
      <c r="K49" s="30"/>
      <c r="L49" s="30"/>
      <c r="M49" s="30"/>
      <c r="N49" s="30"/>
      <c r="O49" s="30"/>
      <c r="P49" s="30"/>
      <c r="Q49" s="30"/>
      <c r="R49" s="30"/>
      <c r="S49" s="30"/>
      <c r="T49" s="30"/>
    </row>
    <row r="50" spans="9:20" x14ac:dyDescent="0.25"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</row>
    <row r="51" spans="9:20" x14ac:dyDescent="0.25"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</row>
    <row r="52" spans="9:20" x14ac:dyDescent="0.25"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</row>
    <row r="53" spans="9:20" x14ac:dyDescent="0.25"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</row>
    <row r="54" spans="9:20" x14ac:dyDescent="0.25">
      <c r="I54" s="30"/>
      <c r="J54" s="30" t="s">
        <v>212</v>
      </c>
      <c r="K54" s="30"/>
      <c r="L54" s="30"/>
      <c r="M54" s="30"/>
      <c r="N54" s="30"/>
      <c r="O54" s="30"/>
      <c r="P54" s="30"/>
      <c r="Q54" s="30"/>
      <c r="R54" s="30"/>
      <c r="S54" s="30"/>
      <c r="T54" s="30"/>
    </row>
    <row r="55" spans="9:20" x14ac:dyDescent="0.25">
      <c r="I55" s="30"/>
      <c r="J55" s="30" t="s">
        <v>213</v>
      </c>
      <c r="K55" s="30"/>
      <c r="L55" s="30"/>
      <c r="M55" s="30"/>
      <c r="N55" s="30"/>
      <c r="O55" s="30"/>
      <c r="P55" s="30"/>
      <c r="Q55" s="30"/>
      <c r="R55" s="30"/>
      <c r="S55" s="30"/>
      <c r="T55" s="30"/>
    </row>
    <row r="56" spans="9:20" x14ac:dyDescent="0.25">
      <c r="I56" s="30"/>
      <c r="J56" s="30" t="s">
        <v>214</v>
      </c>
      <c r="K56" s="30"/>
      <c r="L56" s="30"/>
      <c r="M56" s="30"/>
      <c r="N56" s="30"/>
      <c r="O56" s="30"/>
      <c r="P56" s="30"/>
      <c r="Q56" s="30"/>
      <c r="R56" s="30"/>
      <c r="S56" s="30"/>
      <c r="T56" s="30"/>
    </row>
    <row r="57" spans="9:20" x14ac:dyDescent="0.25">
      <c r="I57" s="30"/>
      <c r="J57" s="30" t="s">
        <v>215</v>
      </c>
      <c r="K57" s="30"/>
      <c r="L57" s="30"/>
      <c r="M57" s="30"/>
      <c r="N57" s="30"/>
      <c r="O57" s="30"/>
      <c r="P57" s="30"/>
      <c r="Q57" s="30"/>
      <c r="R57" s="30"/>
      <c r="S57" s="30"/>
      <c r="T57" s="30"/>
    </row>
    <row r="58" spans="9:20" x14ac:dyDescent="0.25"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</row>
    <row r="59" spans="9:20" x14ac:dyDescent="0.25"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</row>
    <row r="60" spans="9:20" x14ac:dyDescent="0.25"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</row>
    <row r="61" spans="9:20" x14ac:dyDescent="0.25"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</row>
    <row r="62" spans="9:20" x14ac:dyDescent="0.25">
      <c r="I62" s="30"/>
      <c r="J62" s="30" t="s">
        <v>216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</row>
    <row r="63" spans="9:20" x14ac:dyDescent="0.25"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</row>
    <row r="64" spans="9:20" x14ac:dyDescent="0.25">
      <c r="I64" s="30"/>
      <c r="J64" s="30" t="s">
        <v>217</v>
      </c>
      <c r="K64" s="30"/>
      <c r="L64" s="30"/>
      <c r="M64" s="30"/>
      <c r="N64" s="30"/>
      <c r="O64" s="30"/>
      <c r="P64" s="30"/>
      <c r="Q64" s="30"/>
      <c r="R64" s="30"/>
      <c r="S64" s="30"/>
      <c r="T64" s="30"/>
    </row>
    <row r="65" spans="9:20" x14ac:dyDescent="0.25"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</row>
    <row r="66" spans="9:20" x14ac:dyDescent="0.25"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</row>
    <row r="67" spans="9:20" x14ac:dyDescent="0.25"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</row>
    <row r="68" spans="9:20" x14ac:dyDescent="0.25"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</row>
    <row r="69" spans="9:20" x14ac:dyDescent="0.25"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</row>
    <row r="70" spans="9:20" x14ac:dyDescent="0.25"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</row>
    <row r="71" spans="9:20" x14ac:dyDescent="0.25"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</row>
    <row r="72" spans="9:20" x14ac:dyDescent="0.25"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</row>
    <row r="73" spans="9:20" x14ac:dyDescent="0.25"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</row>
    <row r="74" spans="9:20" x14ac:dyDescent="0.25"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</row>
    <row r="75" spans="9:20" x14ac:dyDescent="0.25"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</row>
    <row r="76" spans="9:20" x14ac:dyDescent="0.25">
      <c r="I76" s="30"/>
      <c r="J76" s="30" t="s">
        <v>218</v>
      </c>
      <c r="K76" s="30"/>
      <c r="L76" s="30"/>
      <c r="M76" s="30"/>
      <c r="N76" s="30"/>
      <c r="O76" s="30"/>
      <c r="P76" s="30"/>
      <c r="Q76" s="30"/>
      <c r="R76" s="30"/>
      <c r="S76" s="30"/>
      <c r="T76" s="30"/>
    </row>
    <row r="77" spans="9:20" x14ac:dyDescent="0.25">
      <c r="I77" s="30"/>
      <c r="J77" s="30" t="s">
        <v>219</v>
      </c>
      <c r="K77" s="30"/>
      <c r="L77" s="30"/>
      <c r="M77" s="30"/>
      <c r="N77" s="30"/>
      <c r="O77" s="30"/>
      <c r="P77" s="30"/>
      <c r="Q77" s="30"/>
      <c r="R77" s="30"/>
      <c r="S77" s="30"/>
      <c r="T77" s="30"/>
    </row>
    <row r="78" spans="9:20" x14ac:dyDescent="0.25"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</row>
    <row r="79" spans="9:20" x14ac:dyDescent="0.25"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</row>
    <row r="80" spans="9:20" x14ac:dyDescent="0.25"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</row>
    <row r="81" spans="9:20" x14ac:dyDescent="0.25">
      <c r="I81" s="30"/>
      <c r="J81" s="30" t="s">
        <v>220</v>
      </c>
      <c r="K81" s="30"/>
      <c r="L81" s="30"/>
      <c r="M81" s="30"/>
      <c r="N81" s="30"/>
      <c r="O81" s="30"/>
      <c r="P81" s="30"/>
      <c r="Q81" s="30"/>
      <c r="R81" s="30"/>
      <c r="S81" s="30"/>
      <c r="T81" s="30"/>
    </row>
    <row r="82" spans="9:20" x14ac:dyDescent="0.25"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</row>
    <row r="83" spans="9:20" x14ac:dyDescent="0.25"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</row>
    <row r="84" spans="9:20" x14ac:dyDescent="0.25"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</row>
    <row r="85" spans="9:20" x14ac:dyDescent="0.25"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Stammdaten</vt:lpstr>
      <vt:lpstr>Stammdaten2</vt:lpstr>
      <vt:lpstr>SVERWEIS 1_Lösung</vt:lpstr>
      <vt:lpstr>SVERWEIS 2_Lösung</vt:lpstr>
      <vt:lpstr>SVERWEIS 3_Lösung</vt:lpstr>
      <vt:lpstr>SVERWEIS 4_Lösung</vt:lpstr>
      <vt:lpstr>SVERWEIS 5_Lösung</vt:lpstr>
      <vt:lpstr>SVERWEIS 6_Lösung</vt:lpstr>
      <vt:lpstr>SVERWEIS 7_Lösung</vt:lpstr>
      <vt:lpstr>gaga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2022-03-17T06:13:48Z</dcterms:modified>
</cp:coreProperties>
</file>